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2" windowHeight="0" tabRatio="940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сад!$A$1:$H$491</definedName>
    <definedName name="_xlnm.Print_Area" localSheetId="2">школа!$A$1:$H$493</definedName>
    <definedName name="_xlnm.Print_Area" localSheetId="0">'ясли '!$A$1:$H$490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D146" i="10" l="1"/>
  <c r="G174" i="14" l="1"/>
  <c r="F174" i="14"/>
  <c r="E174" i="14"/>
  <c r="D174" i="14"/>
  <c r="G72" i="14"/>
  <c r="F72" i="14"/>
  <c r="E72" i="14"/>
  <c r="D72" i="14"/>
  <c r="F487" i="9" l="1"/>
  <c r="C487" i="9"/>
  <c r="G486" i="9"/>
  <c r="G487" i="9" s="1"/>
  <c r="F486" i="9"/>
  <c r="E486" i="9"/>
  <c r="E487" i="9" s="1"/>
  <c r="D486" i="9"/>
  <c r="D487" i="9" s="1"/>
  <c r="G481" i="9"/>
  <c r="F481" i="9"/>
  <c r="E481" i="9"/>
  <c r="D481" i="9"/>
  <c r="G478" i="9"/>
  <c r="F478" i="9"/>
  <c r="E478" i="9"/>
  <c r="D478" i="9"/>
  <c r="G472" i="9"/>
  <c r="F472" i="9"/>
  <c r="E472" i="9"/>
  <c r="D472" i="9"/>
  <c r="G470" i="9"/>
  <c r="F470" i="9"/>
  <c r="E470" i="9"/>
  <c r="D470" i="9"/>
  <c r="G463" i="9"/>
  <c r="C463" i="9"/>
  <c r="G462" i="9"/>
  <c r="F462" i="9"/>
  <c r="F463" i="9" s="1"/>
  <c r="E462" i="9"/>
  <c r="E463" i="9" s="1"/>
  <c r="D462" i="9"/>
  <c r="D463" i="9" s="1"/>
  <c r="G455" i="9"/>
  <c r="F455" i="9"/>
  <c r="E455" i="9"/>
  <c r="D455" i="9"/>
  <c r="G448" i="9"/>
  <c r="F448" i="9"/>
  <c r="E448" i="9"/>
  <c r="D448" i="9"/>
  <c r="G446" i="9"/>
  <c r="F446" i="9"/>
  <c r="E446" i="9"/>
  <c r="D446" i="9"/>
  <c r="D439" i="9"/>
  <c r="C439" i="9"/>
  <c r="G438" i="9"/>
  <c r="G439" i="9" s="1"/>
  <c r="F438" i="9"/>
  <c r="F439" i="9" s="1"/>
  <c r="E438" i="9"/>
  <c r="E439" i="9" s="1"/>
  <c r="D438" i="9"/>
  <c r="G434" i="9"/>
  <c r="F434" i="9"/>
  <c r="E434" i="9"/>
  <c r="D434" i="9"/>
  <c r="G431" i="9"/>
  <c r="F431" i="9"/>
  <c r="E431" i="9"/>
  <c r="D431" i="9"/>
  <c r="G424" i="9"/>
  <c r="F424" i="9"/>
  <c r="E424" i="9"/>
  <c r="D424" i="9"/>
  <c r="G422" i="9"/>
  <c r="F422" i="9"/>
  <c r="E422" i="9"/>
  <c r="D422" i="9"/>
  <c r="E415" i="9"/>
  <c r="C415" i="9"/>
  <c r="G414" i="9"/>
  <c r="G415" i="9" s="1"/>
  <c r="F414" i="9"/>
  <c r="F415" i="9" s="1"/>
  <c r="E414" i="9"/>
  <c r="D414" i="9"/>
  <c r="D415" i="9" s="1"/>
  <c r="G408" i="9"/>
  <c r="F408" i="9"/>
  <c r="E408" i="9"/>
  <c r="D408" i="9"/>
  <c r="G401" i="9"/>
  <c r="F401" i="9"/>
  <c r="E401" i="9"/>
  <c r="D401" i="9"/>
  <c r="G399" i="9"/>
  <c r="F399" i="9"/>
  <c r="E399" i="9"/>
  <c r="D399" i="9"/>
  <c r="F392" i="9"/>
  <c r="G391" i="9"/>
  <c r="F391" i="9"/>
  <c r="E391" i="9"/>
  <c r="E392" i="9" s="1"/>
  <c r="D391" i="9"/>
  <c r="G383" i="9"/>
  <c r="F383" i="9"/>
  <c r="E383" i="9"/>
  <c r="D383" i="9"/>
  <c r="D392" i="9" s="1"/>
  <c r="C383" i="9"/>
  <c r="C392" i="9" s="1"/>
  <c r="F377" i="9"/>
  <c r="E377" i="9"/>
  <c r="D377" i="9"/>
  <c r="G375" i="9"/>
  <c r="G392" i="9" s="1"/>
  <c r="F375" i="9"/>
  <c r="E375" i="9"/>
  <c r="D375" i="9"/>
  <c r="C367" i="9"/>
  <c r="G366" i="9"/>
  <c r="F366" i="9"/>
  <c r="F367" i="9" s="1"/>
  <c r="E366" i="9"/>
  <c r="D366" i="9"/>
  <c r="D367" i="9" s="1"/>
  <c r="G359" i="9"/>
  <c r="F359" i="9"/>
  <c r="E359" i="9"/>
  <c r="E367" i="9" s="1"/>
  <c r="D359" i="9"/>
  <c r="F351" i="9"/>
  <c r="E351" i="9"/>
  <c r="D351" i="9"/>
  <c r="G349" i="9"/>
  <c r="G367" i="9" s="1"/>
  <c r="F349" i="9"/>
  <c r="E349" i="9"/>
  <c r="D349" i="9"/>
  <c r="G342" i="9"/>
  <c r="C342" i="9"/>
  <c r="G341" i="9"/>
  <c r="F341" i="9"/>
  <c r="E341" i="9"/>
  <c r="D341" i="9"/>
  <c r="C341" i="9"/>
  <c r="G334" i="9"/>
  <c r="F334" i="9"/>
  <c r="E334" i="9"/>
  <c r="D334" i="9"/>
  <c r="G327" i="9"/>
  <c r="F327" i="9"/>
  <c r="E327" i="9"/>
  <c r="D327" i="9"/>
  <c r="G325" i="9"/>
  <c r="F325" i="9"/>
  <c r="F342" i="9" s="1"/>
  <c r="E325" i="9"/>
  <c r="E342" i="9" s="1"/>
  <c r="D325" i="9"/>
  <c r="D342" i="9" s="1"/>
  <c r="G317" i="9"/>
  <c r="F317" i="9"/>
  <c r="E317" i="9"/>
  <c r="D317" i="9"/>
  <c r="G310" i="9"/>
  <c r="G318" i="9" s="1"/>
  <c r="F310" i="9"/>
  <c r="E310" i="9"/>
  <c r="E318" i="9" s="1"/>
  <c r="D310" i="9"/>
  <c r="C310" i="9"/>
  <c r="C318" i="9" s="1"/>
  <c r="G303" i="9"/>
  <c r="F303" i="9"/>
  <c r="E303" i="9"/>
  <c r="D303" i="9"/>
  <c r="G301" i="9"/>
  <c r="F301" i="9"/>
  <c r="E301" i="9"/>
  <c r="D301" i="9"/>
  <c r="G294" i="9"/>
  <c r="C294" i="9"/>
  <c r="G293" i="9"/>
  <c r="F293" i="9"/>
  <c r="F294" i="9" s="1"/>
  <c r="E293" i="9"/>
  <c r="E294" i="9" s="1"/>
  <c r="D293" i="9"/>
  <c r="D294" i="9" s="1"/>
  <c r="G289" i="9"/>
  <c r="F289" i="9"/>
  <c r="E289" i="9"/>
  <c r="D289" i="9"/>
  <c r="G286" i="9"/>
  <c r="F286" i="9"/>
  <c r="E286" i="9"/>
  <c r="D286" i="9"/>
  <c r="G280" i="9"/>
  <c r="F280" i="9"/>
  <c r="E280" i="9"/>
  <c r="D280" i="9"/>
  <c r="G278" i="9"/>
  <c r="F278" i="9"/>
  <c r="E278" i="9"/>
  <c r="D278" i="9"/>
  <c r="D271" i="9"/>
  <c r="G270" i="9"/>
  <c r="G271" i="9" s="1"/>
  <c r="F270" i="9"/>
  <c r="F271" i="9" s="1"/>
  <c r="E270" i="9"/>
  <c r="E271" i="9" s="1"/>
  <c r="D270" i="9"/>
  <c r="C270" i="9"/>
  <c r="C271" i="9" s="1"/>
  <c r="G263" i="9"/>
  <c r="F263" i="9"/>
  <c r="E263" i="9"/>
  <c r="D263" i="9"/>
  <c r="G257" i="9"/>
  <c r="F257" i="9"/>
  <c r="E257" i="9"/>
  <c r="D257" i="9"/>
  <c r="G255" i="9"/>
  <c r="F255" i="9"/>
  <c r="E255" i="9"/>
  <c r="D255" i="9"/>
  <c r="F247" i="9"/>
  <c r="G246" i="9"/>
  <c r="G247" i="9" s="1"/>
  <c r="F246" i="9"/>
  <c r="E246" i="9"/>
  <c r="E247" i="9" s="1"/>
  <c r="D246" i="9"/>
  <c r="D247" i="9" s="1"/>
  <c r="G239" i="9"/>
  <c r="F239" i="9"/>
  <c r="E239" i="9"/>
  <c r="D239" i="9"/>
  <c r="C239" i="9"/>
  <c r="C247" i="9" s="1"/>
  <c r="G232" i="9"/>
  <c r="F232" i="9"/>
  <c r="E232" i="9"/>
  <c r="D232" i="9"/>
  <c r="G230" i="9"/>
  <c r="F230" i="9"/>
  <c r="E230" i="9"/>
  <c r="D230" i="9"/>
  <c r="D223" i="9"/>
  <c r="G222" i="9"/>
  <c r="G223" i="9" s="1"/>
  <c r="F222" i="9"/>
  <c r="F223" i="9" s="1"/>
  <c r="E222" i="9"/>
  <c r="E223" i="9" s="1"/>
  <c r="D222" i="9"/>
  <c r="C222" i="9"/>
  <c r="C223" i="9" s="1"/>
  <c r="G216" i="9"/>
  <c r="F216" i="9"/>
  <c r="E216" i="9"/>
  <c r="D216" i="9"/>
  <c r="G209" i="9"/>
  <c r="F209" i="9"/>
  <c r="E209" i="9"/>
  <c r="D209" i="9"/>
  <c r="G207" i="9"/>
  <c r="F207" i="9"/>
  <c r="E207" i="9"/>
  <c r="D207" i="9"/>
  <c r="F200" i="9"/>
  <c r="G199" i="9"/>
  <c r="G200" i="9" s="1"/>
  <c r="F199" i="9"/>
  <c r="E199" i="9"/>
  <c r="E200" i="9" s="1"/>
  <c r="D199" i="9"/>
  <c r="D200" i="9" s="1"/>
  <c r="C199" i="9"/>
  <c r="C200" i="9" s="1"/>
  <c r="G195" i="9"/>
  <c r="F195" i="9"/>
  <c r="E195" i="9"/>
  <c r="D195" i="9"/>
  <c r="C195" i="9"/>
  <c r="G193" i="9"/>
  <c r="F193" i="9"/>
  <c r="E193" i="9"/>
  <c r="D193" i="9"/>
  <c r="G187" i="9"/>
  <c r="F187" i="9"/>
  <c r="E187" i="9"/>
  <c r="D187" i="9"/>
  <c r="G185" i="9"/>
  <c r="F185" i="9"/>
  <c r="E185" i="9"/>
  <c r="D185" i="9"/>
  <c r="E178" i="9"/>
  <c r="C178" i="9"/>
  <c r="G177" i="9"/>
  <c r="G178" i="9" s="1"/>
  <c r="F177" i="9"/>
  <c r="F178" i="9" s="1"/>
  <c r="E177" i="9"/>
  <c r="D177" i="9"/>
  <c r="D178" i="9" s="1"/>
  <c r="G173" i="9"/>
  <c r="F173" i="9"/>
  <c r="E173" i="9"/>
  <c r="D173" i="9"/>
  <c r="G170" i="9"/>
  <c r="F170" i="9"/>
  <c r="E170" i="9"/>
  <c r="D170" i="9"/>
  <c r="G163" i="9"/>
  <c r="F163" i="9"/>
  <c r="E163" i="9"/>
  <c r="D163" i="9"/>
  <c r="G161" i="9"/>
  <c r="F161" i="9"/>
  <c r="E161" i="9"/>
  <c r="D161" i="9"/>
  <c r="F154" i="9"/>
  <c r="C154" i="9"/>
  <c r="G153" i="9"/>
  <c r="G154" i="9" s="1"/>
  <c r="F153" i="9"/>
  <c r="E153" i="9"/>
  <c r="E154" i="9" s="1"/>
  <c r="D153" i="9"/>
  <c r="D154" i="9" s="1"/>
  <c r="G148" i="9"/>
  <c r="F148" i="9"/>
  <c r="E148" i="9"/>
  <c r="D148" i="9"/>
  <c r="G145" i="9"/>
  <c r="F145" i="9"/>
  <c r="E145" i="9"/>
  <c r="D145" i="9"/>
  <c r="G138" i="9"/>
  <c r="F138" i="9"/>
  <c r="E138" i="9"/>
  <c r="D138" i="9"/>
  <c r="G136" i="9"/>
  <c r="F136" i="9"/>
  <c r="E136" i="9"/>
  <c r="D136" i="9"/>
  <c r="G128" i="9"/>
  <c r="C128" i="9"/>
  <c r="G127" i="9"/>
  <c r="F127" i="9"/>
  <c r="F128" i="9" s="1"/>
  <c r="E127" i="9"/>
  <c r="E128" i="9" s="1"/>
  <c r="D127" i="9"/>
  <c r="D128" i="9" s="1"/>
  <c r="G122" i="9"/>
  <c r="F122" i="9"/>
  <c r="E122" i="9"/>
  <c r="D122" i="9"/>
  <c r="C122" i="9"/>
  <c r="G119" i="9"/>
  <c r="F119" i="9"/>
  <c r="E119" i="9"/>
  <c r="D119" i="9"/>
  <c r="G112" i="9"/>
  <c r="F112" i="9"/>
  <c r="E112" i="9"/>
  <c r="G110" i="9"/>
  <c r="F110" i="9"/>
  <c r="E110" i="9"/>
  <c r="D110" i="9"/>
  <c r="D102" i="9"/>
  <c r="C102" i="9"/>
  <c r="G101" i="9"/>
  <c r="G102" i="9" s="1"/>
  <c r="F101" i="9"/>
  <c r="F102" i="9" s="1"/>
  <c r="E101" i="9"/>
  <c r="E102" i="9" s="1"/>
  <c r="D101" i="9"/>
  <c r="G96" i="9"/>
  <c r="F96" i="9"/>
  <c r="E96" i="9"/>
  <c r="D96" i="9"/>
  <c r="G94" i="9"/>
  <c r="F94" i="9"/>
  <c r="E94" i="9"/>
  <c r="D94" i="9"/>
  <c r="G87" i="9"/>
  <c r="F87" i="9"/>
  <c r="E87" i="9"/>
  <c r="D87" i="9"/>
  <c r="G85" i="9"/>
  <c r="F85" i="9"/>
  <c r="E85" i="9"/>
  <c r="D85" i="9"/>
  <c r="E78" i="9"/>
  <c r="C78" i="9"/>
  <c r="G77" i="9"/>
  <c r="G78" i="9" s="1"/>
  <c r="F77" i="9"/>
  <c r="F78" i="9" s="1"/>
  <c r="E77" i="9"/>
  <c r="D77" i="9"/>
  <c r="D78" i="9" s="1"/>
  <c r="G72" i="9"/>
  <c r="F72" i="9"/>
  <c r="E72" i="9"/>
  <c r="D72" i="9"/>
  <c r="G69" i="9"/>
  <c r="F69" i="9"/>
  <c r="E69" i="9"/>
  <c r="D69" i="9"/>
  <c r="G63" i="9"/>
  <c r="F63" i="9"/>
  <c r="E63" i="9"/>
  <c r="D63" i="9"/>
  <c r="G61" i="9"/>
  <c r="F61" i="9"/>
  <c r="E61" i="9"/>
  <c r="D61" i="9"/>
  <c r="F54" i="9"/>
  <c r="G53" i="9"/>
  <c r="F53" i="9"/>
  <c r="E53" i="9"/>
  <c r="D53" i="9"/>
  <c r="C53" i="9"/>
  <c r="C54" i="9" s="1"/>
  <c r="G46" i="9"/>
  <c r="F46" i="9"/>
  <c r="E46" i="9"/>
  <c r="D46" i="9"/>
  <c r="C46" i="9"/>
  <c r="F39" i="9"/>
  <c r="E39" i="9"/>
  <c r="D39" i="9"/>
  <c r="G37" i="9"/>
  <c r="G54" i="9" s="1"/>
  <c r="F37" i="9"/>
  <c r="E37" i="9"/>
  <c r="E54" i="9" s="1"/>
  <c r="D37" i="9"/>
  <c r="D54" i="9" s="1"/>
  <c r="D30" i="9"/>
  <c r="C30" i="9"/>
  <c r="G29" i="9"/>
  <c r="F29" i="9"/>
  <c r="E29" i="9"/>
  <c r="D29" i="9"/>
  <c r="G23" i="9"/>
  <c r="F23" i="9"/>
  <c r="E23" i="9"/>
  <c r="D23" i="9"/>
  <c r="G17" i="9"/>
  <c r="F17" i="9"/>
  <c r="E17" i="9"/>
  <c r="D17" i="9"/>
  <c r="G15" i="9"/>
  <c r="G30" i="9" s="1"/>
  <c r="G489" i="9" s="1"/>
  <c r="G488" i="9" s="1"/>
  <c r="F15" i="9"/>
  <c r="F30" i="9" s="1"/>
  <c r="E15" i="9"/>
  <c r="E30" i="9" s="1"/>
  <c r="D15" i="9"/>
  <c r="G485" i="8"/>
  <c r="G486" i="8" s="1"/>
  <c r="F485" i="8"/>
  <c r="F486" i="8" s="1"/>
  <c r="E485" i="8"/>
  <c r="E486" i="8" s="1"/>
  <c r="D485" i="8"/>
  <c r="D486" i="8" s="1"/>
  <c r="G480" i="8"/>
  <c r="F480" i="8"/>
  <c r="E480" i="8"/>
  <c r="D480" i="8"/>
  <c r="C480" i="8"/>
  <c r="C486" i="8" s="1"/>
  <c r="G477" i="8"/>
  <c r="F477" i="8"/>
  <c r="E477" i="8"/>
  <c r="D477" i="8"/>
  <c r="F471" i="8"/>
  <c r="E471" i="8"/>
  <c r="D471" i="8"/>
  <c r="G469" i="8"/>
  <c r="F469" i="8"/>
  <c r="E469" i="8"/>
  <c r="D469" i="8"/>
  <c r="C462" i="8"/>
  <c r="G461" i="8"/>
  <c r="F461" i="8"/>
  <c r="F462" i="8" s="1"/>
  <c r="E461" i="8"/>
  <c r="E462" i="8" s="1"/>
  <c r="D461" i="8"/>
  <c r="D462" i="8" s="1"/>
  <c r="G454" i="8"/>
  <c r="F454" i="8"/>
  <c r="E454" i="8"/>
  <c r="D454" i="8"/>
  <c r="F447" i="8"/>
  <c r="E447" i="8"/>
  <c r="D447" i="8"/>
  <c r="G445" i="8"/>
  <c r="G462" i="8" s="1"/>
  <c r="F445" i="8"/>
  <c r="E445" i="8"/>
  <c r="D445" i="8"/>
  <c r="G438" i="8"/>
  <c r="C438" i="8"/>
  <c r="G437" i="8"/>
  <c r="F437" i="8"/>
  <c r="E437" i="8"/>
  <c r="D437" i="8"/>
  <c r="C437" i="8"/>
  <c r="G433" i="8"/>
  <c r="F433" i="8"/>
  <c r="E433" i="8"/>
  <c r="D433" i="8"/>
  <c r="G430" i="8"/>
  <c r="F430" i="8"/>
  <c r="E430" i="8"/>
  <c r="D430" i="8"/>
  <c r="G423" i="8"/>
  <c r="F423" i="8"/>
  <c r="E423" i="8"/>
  <c r="D423" i="8"/>
  <c r="G421" i="8"/>
  <c r="F421" i="8"/>
  <c r="F438" i="8" s="1"/>
  <c r="E421" i="8"/>
  <c r="E438" i="8" s="1"/>
  <c r="D421" i="8"/>
  <c r="D438" i="8" s="1"/>
  <c r="C414" i="8"/>
  <c r="G413" i="8"/>
  <c r="F413" i="8"/>
  <c r="F414" i="8" s="1"/>
  <c r="E413" i="8"/>
  <c r="D413" i="8"/>
  <c r="D414" i="8" s="1"/>
  <c r="G407" i="8"/>
  <c r="F407" i="8"/>
  <c r="E407" i="8"/>
  <c r="D407" i="8"/>
  <c r="F400" i="8"/>
  <c r="E400" i="8"/>
  <c r="E414" i="8" s="1"/>
  <c r="D400" i="8"/>
  <c r="G398" i="8"/>
  <c r="G414" i="8" s="1"/>
  <c r="F398" i="8"/>
  <c r="E398" i="8"/>
  <c r="D398" i="8"/>
  <c r="E391" i="8"/>
  <c r="G390" i="8"/>
  <c r="F390" i="8"/>
  <c r="F391" i="8" s="1"/>
  <c r="E390" i="8"/>
  <c r="D390" i="8"/>
  <c r="D391" i="8" s="1"/>
  <c r="G382" i="8"/>
  <c r="G391" i="8" s="1"/>
  <c r="F382" i="8"/>
  <c r="E382" i="8"/>
  <c r="D382" i="8"/>
  <c r="C382" i="8"/>
  <c r="C391" i="8" s="1"/>
  <c r="F376" i="8"/>
  <c r="E376" i="8"/>
  <c r="D376" i="8"/>
  <c r="G374" i="8"/>
  <c r="F374" i="8"/>
  <c r="E374" i="8"/>
  <c r="D374" i="8"/>
  <c r="C366" i="8"/>
  <c r="G365" i="8"/>
  <c r="F365" i="8"/>
  <c r="E365" i="8"/>
  <c r="D365" i="8"/>
  <c r="G358" i="8"/>
  <c r="F358" i="8"/>
  <c r="E358" i="8"/>
  <c r="D358" i="8"/>
  <c r="F350" i="8"/>
  <c r="E350" i="8"/>
  <c r="D350" i="8"/>
  <c r="G348" i="8"/>
  <c r="G366" i="8" s="1"/>
  <c r="F348" i="8"/>
  <c r="F366" i="8" s="1"/>
  <c r="E348" i="8"/>
  <c r="E366" i="8" s="1"/>
  <c r="D348" i="8"/>
  <c r="D366" i="8" s="1"/>
  <c r="F341" i="8"/>
  <c r="G340" i="8"/>
  <c r="G341" i="8" s="1"/>
  <c r="F340" i="8"/>
  <c r="E340" i="8"/>
  <c r="E341" i="8" s="1"/>
  <c r="D340" i="8"/>
  <c r="D341" i="8" s="1"/>
  <c r="C340" i="8"/>
  <c r="C341" i="8" s="1"/>
  <c r="G333" i="8"/>
  <c r="F333" i="8"/>
  <c r="E333" i="8"/>
  <c r="D333" i="8"/>
  <c r="G326" i="8"/>
  <c r="F326" i="8"/>
  <c r="E326" i="8"/>
  <c r="D326" i="8"/>
  <c r="G324" i="8"/>
  <c r="F324" i="8"/>
  <c r="E324" i="8"/>
  <c r="D324" i="8"/>
  <c r="G316" i="8"/>
  <c r="F316" i="8"/>
  <c r="E316" i="8"/>
  <c r="E317" i="8" s="1"/>
  <c r="D316" i="8"/>
  <c r="C316" i="8"/>
  <c r="G309" i="8"/>
  <c r="F309" i="8"/>
  <c r="E309" i="8"/>
  <c r="D309" i="8"/>
  <c r="D317" i="8" s="1"/>
  <c r="C309" i="8"/>
  <c r="G302" i="8"/>
  <c r="F302" i="8"/>
  <c r="E302" i="8"/>
  <c r="D302" i="8"/>
  <c r="G300" i="8"/>
  <c r="F300" i="8"/>
  <c r="E300" i="8"/>
  <c r="D300" i="8"/>
  <c r="C293" i="8"/>
  <c r="G292" i="8"/>
  <c r="F292" i="8"/>
  <c r="F293" i="8" s="1"/>
  <c r="E292" i="8"/>
  <c r="E293" i="8" s="1"/>
  <c r="D292" i="8"/>
  <c r="D293" i="8" s="1"/>
  <c r="G288" i="8"/>
  <c r="F288" i="8"/>
  <c r="E288" i="8"/>
  <c r="D288" i="8"/>
  <c r="F285" i="8"/>
  <c r="E285" i="8"/>
  <c r="D285" i="8"/>
  <c r="G279" i="8"/>
  <c r="G293" i="8" s="1"/>
  <c r="F279" i="8"/>
  <c r="E279" i="8"/>
  <c r="D279" i="8"/>
  <c r="G277" i="8"/>
  <c r="F277" i="8"/>
  <c r="E277" i="8"/>
  <c r="D277" i="8"/>
  <c r="G270" i="8"/>
  <c r="C270" i="8"/>
  <c r="G269" i="8"/>
  <c r="F269" i="8"/>
  <c r="F270" i="8" s="1"/>
  <c r="E269" i="8"/>
  <c r="E270" i="8" s="1"/>
  <c r="D269" i="8"/>
  <c r="D270" i="8" s="1"/>
  <c r="C269" i="8"/>
  <c r="G262" i="8"/>
  <c r="F262" i="8"/>
  <c r="E262" i="8"/>
  <c r="D262" i="8"/>
  <c r="F256" i="8"/>
  <c r="E256" i="8"/>
  <c r="D256" i="8"/>
  <c r="G254" i="8"/>
  <c r="F254" i="8"/>
  <c r="E254" i="8"/>
  <c r="D254" i="8"/>
  <c r="D246" i="8"/>
  <c r="G245" i="8"/>
  <c r="G246" i="8" s="1"/>
  <c r="F245" i="8"/>
  <c r="F246" i="8" s="1"/>
  <c r="E245" i="8"/>
  <c r="E246" i="8" s="1"/>
  <c r="D245" i="8"/>
  <c r="G238" i="8"/>
  <c r="F238" i="8"/>
  <c r="E238" i="8"/>
  <c r="D238" i="8"/>
  <c r="C238" i="8"/>
  <c r="C246" i="8" s="1"/>
  <c r="F231" i="8"/>
  <c r="E231" i="8"/>
  <c r="D231" i="8"/>
  <c r="G229" i="8"/>
  <c r="F229" i="8"/>
  <c r="E229" i="8"/>
  <c r="D229" i="8"/>
  <c r="E222" i="8"/>
  <c r="G221" i="8"/>
  <c r="G222" i="8" s="1"/>
  <c r="F221" i="8"/>
  <c r="F222" i="8" s="1"/>
  <c r="E221" i="8"/>
  <c r="D221" i="8"/>
  <c r="D222" i="8" s="1"/>
  <c r="C221" i="8"/>
  <c r="C222" i="8" s="1"/>
  <c r="G215" i="8"/>
  <c r="F215" i="8"/>
  <c r="E215" i="8"/>
  <c r="D215" i="8"/>
  <c r="F208" i="8"/>
  <c r="E208" i="8"/>
  <c r="D208" i="8"/>
  <c r="G206" i="8"/>
  <c r="F206" i="8"/>
  <c r="E206" i="8"/>
  <c r="D206" i="8"/>
  <c r="F199" i="8"/>
  <c r="G198" i="8"/>
  <c r="G199" i="8" s="1"/>
  <c r="F198" i="8"/>
  <c r="E198" i="8"/>
  <c r="E199" i="8" s="1"/>
  <c r="D198" i="8"/>
  <c r="D199" i="8" s="1"/>
  <c r="C198" i="8"/>
  <c r="C199" i="8" s="1"/>
  <c r="G194" i="8"/>
  <c r="F194" i="8"/>
  <c r="E194" i="8"/>
  <c r="D194" i="8"/>
  <c r="C194" i="8"/>
  <c r="G192" i="8"/>
  <c r="F192" i="8"/>
  <c r="E192" i="8"/>
  <c r="D192" i="8"/>
  <c r="G186" i="8"/>
  <c r="F186" i="8"/>
  <c r="E186" i="8"/>
  <c r="D186" i="8"/>
  <c r="G184" i="8"/>
  <c r="F184" i="8"/>
  <c r="E184" i="8"/>
  <c r="D184" i="8"/>
  <c r="E177" i="8"/>
  <c r="G176" i="8"/>
  <c r="G177" i="8" s="1"/>
  <c r="F176" i="8"/>
  <c r="F177" i="8" s="1"/>
  <c r="E176" i="8"/>
  <c r="D176" i="8"/>
  <c r="D177" i="8" s="1"/>
  <c r="G172" i="8"/>
  <c r="F172" i="8"/>
  <c r="E172" i="8"/>
  <c r="D172" i="8"/>
  <c r="C172" i="8"/>
  <c r="C177" i="8" s="1"/>
  <c r="G169" i="8"/>
  <c r="F169" i="8"/>
  <c r="E169" i="8"/>
  <c r="D169" i="8"/>
  <c r="G162" i="8"/>
  <c r="F162" i="8"/>
  <c r="E162" i="8"/>
  <c r="D162" i="8"/>
  <c r="G160" i="8"/>
  <c r="F160" i="8"/>
  <c r="E160" i="8"/>
  <c r="D160" i="8"/>
  <c r="C153" i="8"/>
  <c r="G152" i="8"/>
  <c r="F152" i="8"/>
  <c r="F153" i="8" s="1"/>
  <c r="E152" i="8"/>
  <c r="E153" i="8" s="1"/>
  <c r="D152" i="8"/>
  <c r="D153" i="8" s="1"/>
  <c r="G147" i="8"/>
  <c r="F147" i="8"/>
  <c r="E147" i="8"/>
  <c r="D147" i="8"/>
  <c r="C147" i="8"/>
  <c r="G144" i="8"/>
  <c r="F144" i="8"/>
  <c r="E144" i="8"/>
  <c r="D144" i="8"/>
  <c r="F137" i="8"/>
  <c r="E137" i="8"/>
  <c r="G135" i="8"/>
  <c r="G153" i="8" s="1"/>
  <c r="F135" i="8"/>
  <c r="E135" i="8"/>
  <c r="D135" i="8"/>
  <c r="G127" i="8"/>
  <c r="C127" i="8"/>
  <c r="G126" i="8"/>
  <c r="F126" i="8"/>
  <c r="F127" i="8" s="1"/>
  <c r="E126" i="8"/>
  <c r="E127" i="8" s="1"/>
  <c r="D126" i="8"/>
  <c r="D127" i="8" s="1"/>
  <c r="G121" i="8"/>
  <c r="F121" i="8"/>
  <c r="E121" i="8"/>
  <c r="D121" i="8"/>
  <c r="C121" i="8"/>
  <c r="G118" i="8"/>
  <c r="F118" i="8"/>
  <c r="E118" i="8"/>
  <c r="D118" i="8"/>
  <c r="F111" i="8"/>
  <c r="E111" i="8"/>
  <c r="D111" i="8"/>
  <c r="G109" i="8"/>
  <c r="F109" i="8"/>
  <c r="E109" i="8"/>
  <c r="D109" i="8"/>
  <c r="C102" i="8"/>
  <c r="G101" i="8"/>
  <c r="G102" i="8" s="1"/>
  <c r="F101" i="8"/>
  <c r="F102" i="8" s="1"/>
  <c r="E101" i="8"/>
  <c r="E102" i="8" s="1"/>
  <c r="D101" i="8"/>
  <c r="G94" i="8"/>
  <c r="F94" i="8"/>
  <c r="E94" i="8"/>
  <c r="D94" i="8"/>
  <c r="F87" i="8"/>
  <c r="E87" i="8"/>
  <c r="D87" i="8"/>
  <c r="D102" i="8" s="1"/>
  <c r="F85" i="8"/>
  <c r="E85" i="8"/>
  <c r="D85" i="8"/>
  <c r="C78" i="8"/>
  <c r="F77" i="8"/>
  <c r="F78" i="8" s="1"/>
  <c r="E77" i="8"/>
  <c r="E78" i="8" s="1"/>
  <c r="D77" i="8"/>
  <c r="D78" i="8" s="1"/>
  <c r="G72" i="8"/>
  <c r="G78" i="8" s="1"/>
  <c r="F72" i="8"/>
  <c r="E72" i="8"/>
  <c r="D72" i="8"/>
  <c r="G69" i="8"/>
  <c r="F69" i="8"/>
  <c r="E69" i="8"/>
  <c r="D69" i="8"/>
  <c r="F63" i="8"/>
  <c r="E63" i="8"/>
  <c r="D63" i="8"/>
  <c r="G61" i="8"/>
  <c r="F61" i="8"/>
  <c r="E61" i="8"/>
  <c r="D61" i="8"/>
  <c r="F54" i="8"/>
  <c r="G53" i="8"/>
  <c r="G54" i="8" s="1"/>
  <c r="F53" i="8"/>
  <c r="E53" i="8"/>
  <c r="E54" i="8" s="1"/>
  <c r="D53" i="8"/>
  <c r="D54" i="8" s="1"/>
  <c r="C53" i="8"/>
  <c r="C54" i="8" s="1"/>
  <c r="G46" i="8"/>
  <c r="F46" i="8"/>
  <c r="E46" i="8"/>
  <c r="D46" i="8"/>
  <c r="F39" i="8"/>
  <c r="E39" i="8"/>
  <c r="D39" i="8"/>
  <c r="G37" i="8"/>
  <c r="F37" i="8"/>
  <c r="E37" i="8"/>
  <c r="D37" i="8"/>
  <c r="G30" i="8"/>
  <c r="C30" i="8"/>
  <c r="G29" i="8"/>
  <c r="F29" i="8"/>
  <c r="F30" i="8" s="1"/>
  <c r="E29" i="8"/>
  <c r="E30" i="8" s="1"/>
  <c r="D29" i="8"/>
  <c r="D30" i="8" s="1"/>
  <c r="G23" i="8"/>
  <c r="F23" i="8"/>
  <c r="E23" i="8"/>
  <c r="D23" i="8"/>
  <c r="G17" i="8"/>
  <c r="F17" i="8"/>
  <c r="E17" i="8"/>
  <c r="D17" i="8"/>
  <c r="F15" i="8"/>
  <c r="E15" i="8"/>
  <c r="D15" i="8"/>
  <c r="F317" i="8" l="1"/>
  <c r="C317" i="8"/>
  <c r="G317" i="8"/>
  <c r="F318" i="9"/>
  <c r="D318" i="9"/>
  <c r="D489" i="9"/>
  <c r="D488" i="9" s="1"/>
  <c r="C489" i="9"/>
  <c r="C488" i="9" s="1"/>
  <c r="E489" i="9"/>
  <c r="E488" i="9" s="1"/>
  <c r="F489" i="9"/>
  <c r="F488" i="9" s="1"/>
  <c r="D489" i="8"/>
  <c r="F489" i="8"/>
  <c r="E489" i="8"/>
  <c r="C489" i="8"/>
  <c r="G489" i="8"/>
  <c r="C298" i="10" l="1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296" i="10" l="1"/>
  <c r="F296" i="10"/>
  <c r="E296" i="10"/>
  <c r="D296" i="10"/>
  <c r="C296" i="10"/>
  <c r="G337" i="12" l="1"/>
  <c r="F337" i="12"/>
  <c r="E337" i="12"/>
  <c r="D337" i="12"/>
  <c r="G362" i="12"/>
  <c r="F362" i="12"/>
  <c r="E362" i="12"/>
  <c r="D362" i="12"/>
  <c r="G338" i="10" l="1"/>
  <c r="F338" i="10"/>
  <c r="E338" i="10"/>
  <c r="D338" i="10"/>
  <c r="C490" i="9" l="1"/>
  <c r="F490" i="9" l="1"/>
  <c r="C492" i="9"/>
  <c r="C491" i="9" s="1"/>
  <c r="E490" i="9"/>
  <c r="G490" i="9"/>
  <c r="D490" i="9"/>
  <c r="C390" i="18"/>
  <c r="D390" i="18"/>
  <c r="E390" i="18"/>
  <c r="F390" i="18"/>
  <c r="G390" i="18"/>
  <c r="G492" i="9" l="1"/>
  <c r="G491" i="9" s="1"/>
  <c r="F492" i="9"/>
  <c r="F491" i="9" s="1"/>
  <c r="E492" i="9"/>
  <c r="E491" i="9" s="1"/>
  <c r="D492" i="9"/>
  <c r="D491" i="9" s="1"/>
  <c r="C322" i="19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F63" i="10"/>
  <c r="G63" i="10"/>
  <c r="D17" i="10" l="1"/>
  <c r="E17" i="10"/>
  <c r="F17" i="10"/>
  <c r="G17" i="10"/>
  <c r="C492" i="10"/>
  <c r="G491" i="10"/>
  <c r="F491" i="10"/>
  <c r="E491" i="10"/>
  <c r="D491" i="10"/>
  <c r="G486" i="10"/>
  <c r="F486" i="10"/>
  <c r="E486" i="10"/>
  <c r="D486" i="10"/>
  <c r="G483" i="10"/>
  <c r="F483" i="10"/>
  <c r="E483" i="10"/>
  <c r="D483" i="10"/>
  <c r="G477" i="10"/>
  <c r="F477" i="10"/>
  <c r="E477" i="10"/>
  <c r="D477" i="10"/>
  <c r="G475" i="10"/>
  <c r="F475" i="10"/>
  <c r="E475" i="10"/>
  <c r="D475" i="10"/>
  <c r="C468" i="10"/>
  <c r="G467" i="10"/>
  <c r="F467" i="10"/>
  <c r="E467" i="10"/>
  <c r="D467" i="10"/>
  <c r="G460" i="10"/>
  <c r="F460" i="10"/>
  <c r="E460" i="10"/>
  <c r="D460" i="10"/>
  <c r="G453" i="10"/>
  <c r="F453" i="10"/>
  <c r="E453" i="10"/>
  <c r="D453" i="10"/>
  <c r="G451" i="10"/>
  <c r="F451" i="10"/>
  <c r="E451" i="10"/>
  <c r="D451" i="10"/>
  <c r="C443" i="10"/>
  <c r="G442" i="10"/>
  <c r="F442" i="10"/>
  <c r="E442" i="10"/>
  <c r="D442" i="10"/>
  <c r="G438" i="10"/>
  <c r="F438" i="10"/>
  <c r="E438" i="10"/>
  <c r="D438" i="10"/>
  <c r="G435" i="10"/>
  <c r="F435" i="10"/>
  <c r="E435" i="10"/>
  <c r="D435" i="10"/>
  <c r="G428" i="10"/>
  <c r="F428" i="10"/>
  <c r="E428" i="10"/>
  <c r="D428" i="10"/>
  <c r="G426" i="10"/>
  <c r="F426" i="10"/>
  <c r="E426" i="10"/>
  <c r="D426" i="10"/>
  <c r="C419" i="10"/>
  <c r="G418" i="10"/>
  <c r="F418" i="10"/>
  <c r="E418" i="10"/>
  <c r="D418" i="10"/>
  <c r="G412" i="10"/>
  <c r="F412" i="10"/>
  <c r="E412" i="10"/>
  <c r="D412" i="10"/>
  <c r="G405" i="10"/>
  <c r="F405" i="10"/>
  <c r="E405" i="10"/>
  <c r="D405" i="10"/>
  <c r="G403" i="10"/>
  <c r="F403" i="10"/>
  <c r="E403" i="10"/>
  <c r="D403" i="10"/>
  <c r="G395" i="10"/>
  <c r="F395" i="10"/>
  <c r="E395" i="10"/>
  <c r="D395" i="10"/>
  <c r="G387" i="10"/>
  <c r="F387" i="10"/>
  <c r="E387" i="10"/>
  <c r="D387" i="10"/>
  <c r="C387" i="10"/>
  <c r="C396" i="10" s="1"/>
  <c r="F381" i="10"/>
  <c r="E381" i="10"/>
  <c r="D381" i="10"/>
  <c r="G379" i="10"/>
  <c r="F379" i="10"/>
  <c r="F396" i="10" s="1"/>
  <c r="E379" i="10"/>
  <c r="D379" i="10"/>
  <c r="C371" i="10"/>
  <c r="G370" i="10"/>
  <c r="F370" i="10"/>
  <c r="E370" i="10"/>
  <c r="D370" i="10"/>
  <c r="G363" i="10"/>
  <c r="F363" i="10"/>
  <c r="E363" i="10"/>
  <c r="D363" i="10"/>
  <c r="F355" i="10"/>
  <c r="E355" i="10"/>
  <c r="D355" i="10"/>
  <c r="G353" i="10"/>
  <c r="F353" i="10"/>
  <c r="E353" i="10"/>
  <c r="D353" i="10"/>
  <c r="C346" i="10"/>
  <c r="G345" i="10"/>
  <c r="F345" i="10"/>
  <c r="E345" i="10"/>
  <c r="D345" i="10"/>
  <c r="G331" i="10"/>
  <c r="F331" i="10"/>
  <c r="E331" i="10"/>
  <c r="D331" i="10"/>
  <c r="G329" i="10"/>
  <c r="F329" i="10"/>
  <c r="E329" i="10"/>
  <c r="D329" i="10"/>
  <c r="G314" i="10"/>
  <c r="F314" i="10"/>
  <c r="E314" i="10"/>
  <c r="D314" i="10"/>
  <c r="C314" i="10"/>
  <c r="C322" i="10" s="1"/>
  <c r="G307" i="10"/>
  <c r="F307" i="10"/>
  <c r="E307" i="10"/>
  <c r="D307" i="10"/>
  <c r="G305" i="10"/>
  <c r="F305" i="10"/>
  <c r="E305" i="10"/>
  <c r="D305" i="10"/>
  <c r="G292" i="10"/>
  <c r="F292" i="10"/>
  <c r="E292" i="10"/>
  <c r="D292" i="10"/>
  <c r="G289" i="10"/>
  <c r="F289" i="10"/>
  <c r="E289" i="10"/>
  <c r="D289" i="10"/>
  <c r="G283" i="10"/>
  <c r="F283" i="10"/>
  <c r="E283" i="10"/>
  <c r="D283" i="10"/>
  <c r="G281" i="10"/>
  <c r="F281" i="10"/>
  <c r="E281" i="10"/>
  <c r="D281" i="10"/>
  <c r="G273" i="10"/>
  <c r="F273" i="10"/>
  <c r="E273" i="10"/>
  <c r="D273" i="10"/>
  <c r="C273" i="10"/>
  <c r="C274" i="10" s="1"/>
  <c r="G266" i="10"/>
  <c r="F266" i="10"/>
  <c r="E266" i="10"/>
  <c r="D266" i="10"/>
  <c r="G260" i="10"/>
  <c r="F260" i="10"/>
  <c r="E260" i="10"/>
  <c r="D260" i="10"/>
  <c r="G258" i="10"/>
  <c r="F258" i="10"/>
  <c r="E258" i="10"/>
  <c r="D258" i="10"/>
  <c r="G249" i="10"/>
  <c r="F249" i="10"/>
  <c r="E249" i="10"/>
  <c r="D249" i="10"/>
  <c r="G242" i="10"/>
  <c r="F242" i="10"/>
  <c r="E242" i="10"/>
  <c r="D242" i="10"/>
  <c r="C242" i="10"/>
  <c r="C250" i="10" s="1"/>
  <c r="G235" i="10"/>
  <c r="F235" i="10"/>
  <c r="E235" i="10"/>
  <c r="D235" i="10"/>
  <c r="G233" i="10"/>
  <c r="F233" i="10"/>
  <c r="E233" i="10"/>
  <c r="D233" i="10"/>
  <c r="C226" i="10"/>
  <c r="G225" i="10"/>
  <c r="F225" i="10"/>
  <c r="E225" i="10"/>
  <c r="D225" i="10"/>
  <c r="G218" i="10"/>
  <c r="F218" i="10"/>
  <c r="E218" i="10"/>
  <c r="D218" i="10"/>
  <c r="G211" i="10"/>
  <c r="F211" i="10"/>
  <c r="E211" i="10"/>
  <c r="D211" i="10"/>
  <c r="G209" i="10"/>
  <c r="F209" i="10"/>
  <c r="E209" i="10"/>
  <c r="D209" i="10"/>
  <c r="G201" i="10"/>
  <c r="F201" i="10"/>
  <c r="E201" i="10"/>
  <c r="D201" i="10"/>
  <c r="C201" i="10"/>
  <c r="G197" i="10"/>
  <c r="F197" i="10"/>
  <c r="E197" i="10"/>
  <c r="D197" i="10"/>
  <c r="C197" i="10"/>
  <c r="G194" i="10"/>
  <c r="F194" i="10"/>
  <c r="E194" i="10"/>
  <c r="D194" i="10"/>
  <c r="G188" i="10"/>
  <c r="F188" i="10"/>
  <c r="E188" i="10"/>
  <c r="D188" i="10"/>
  <c r="G186" i="10"/>
  <c r="F186" i="10"/>
  <c r="E186" i="10"/>
  <c r="D186" i="10"/>
  <c r="C179" i="10"/>
  <c r="G178" i="10"/>
  <c r="F178" i="10"/>
  <c r="E178" i="10"/>
  <c r="D178" i="10"/>
  <c r="G171" i="10"/>
  <c r="F171" i="10"/>
  <c r="E171" i="10"/>
  <c r="D171" i="10"/>
  <c r="G164" i="10"/>
  <c r="F164" i="10"/>
  <c r="E164" i="10"/>
  <c r="D164" i="10"/>
  <c r="G162" i="10"/>
  <c r="F162" i="10"/>
  <c r="E162" i="10"/>
  <c r="D162" i="10"/>
  <c r="C155" i="10"/>
  <c r="G154" i="10"/>
  <c r="F154" i="10"/>
  <c r="E154" i="10"/>
  <c r="D154" i="10"/>
  <c r="G149" i="10"/>
  <c r="F149" i="10"/>
  <c r="E149" i="10"/>
  <c r="D149" i="10"/>
  <c r="G146" i="10"/>
  <c r="F146" i="10"/>
  <c r="E146" i="10"/>
  <c r="G139" i="10"/>
  <c r="F139" i="10"/>
  <c r="E139" i="10"/>
  <c r="D139" i="10"/>
  <c r="G137" i="10"/>
  <c r="F137" i="10"/>
  <c r="E137" i="10"/>
  <c r="D137" i="10"/>
  <c r="G128" i="10"/>
  <c r="F128" i="10"/>
  <c r="E128" i="10"/>
  <c r="D128" i="10"/>
  <c r="G123" i="10"/>
  <c r="F123" i="10"/>
  <c r="E123" i="10"/>
  <c r="D123" i="10"/>
  <c r="C123" i="10"/>
  <c r="C129" i="10" s="1"/>
  <c r="G120" i="10"/>
  <c r="F120" i="10"/>
  <c r="E120" i="10"/>
  <c r="D120" i="10"/>
  <c r="G113" i="10"/>
  <c r="F113" i="10"/>
  <c r="E113" i="10"/>
  <c r="G111" i="10"/>
  <c r="F111" i="10"/>
  <c r="E111" i="10"/>
  <c r="D111" i="10"/>
  <c r="C103" i="10"/>
  <c r="G102" i="10"/>
  <c r="F102" i="10"/>
  <c r="E102" i="10"/>
  <c r="D102" i="10"/>
  <c r="G95" i="10"/>
  <c r="F95" i="10"/>
  <c r="E95" i="10"/>
  <c r="D95" i="10"/>
  <c r="G88" i="10"/>
  <c r="F88" i="10"/>
  <c r="E88" i="10"/>
  <c r="G86" i="10"/>
  <c r="F86" i="10"/>
  <c r="E86" i="10"/>
  <c r="D86" i="10"/>
  <c r="C79" i="10"/>
  <c r="G78" i="10"/>
  <c r="F78" i="10"/>
  <c r="E78" i="10"/>
  <c r="D78" i="10"/>
  <c r="G69" i="10"/>
  <c r="F69" i="10"/>
  <c r="E69" i="10"/>
  <c r="D69" i="10"/>
  <c r="E63" i="10"/>
  <c r="D63" i="10"/>
  <c r="G61" i="10"/>
  <c r="F61" i="10"/>
  <c r="E61" i="10"/>
  <c r="D61" i="10"/>
  <c r="G53" i="10"/>
  <c r="F53" i="10"/>
  <c r="E53" i="10"/>
  <c r="D53" i="10"/>
  <c r="C53" i="10"/>
  <c r="G46" i="10"/>
  <c r="F46" i="10"/>
  <c r="E46" i="10"/>
  <c r="D46" i="10"/>
  <c r="C46" i="10"/>
  <c r="F39" i="10"/>
  <c r="E39" i="10"/>
  <c r="D39" i="10"/>
  <c r="G37" i="10"/>
  <c r="F37" i="10"/>
  <c r="E37" i="10"/>
  <c r="D37" i="10"/>
  <c r="C30" i="10"/>
  <c r="G29" i="10"/>
  <c r="F29" i="10"/>
  <c r="E29" i="10"/>
  <c r="D29" i="10"/>
  <c r="G23" i="10"/>
  <c r="F23" i="10"/>
  <c r="E23" i="10"/>
  <c r="E30" i="10" s="1"/>
  <c r="D23" i="10"/>
  <c r="F30" i="10" l="1"/>
  <c r="D396" i="10"/>
  <c r="F346" i="10"/>
  <c r="F443" i="10"/>
  <c r="D443" i="10"/>
  <c r="G54" i="10"/>
  <c r="D346" i="10"/>
  <c r="G155" i="10"/>
  <c r="E155" i="10"/>
  <c r="D30" i="10"/>
  <c r="G30" i="10"/>
  <c r="C202" i="10"/>
  <c r="C494" i="10" s="1"/>
  <c r="C493" i="10" s="1"/>
  <c r="C54" i="10"/>
  <c r="E419" i="10"/>
  <c r="G419" i="10"/>
  <c r="E226" i="10"/>
  <c r="G226" i="10"/>
  <c r="D226" i="10"/>
  <c r="F226" i="10"/>
  <c r="D103" i="10"/>
  <c r="F103" i="10"/>
  <c r="E103" i="10"/>
  <c r="G103" i="10"/>
  <c r="D79" i="10"/>
  <c r="G371" i="10"/>
  <c r="D298" i="10"/>
  <c r="F298" i="10"/>
  <c r="E298" i="10"/>
  <c r="G298" i="10"/>
  <c r="F79" i="10"/>
  <c r="E346" i="10"/>
  <c r="G346" i="10"/>
  <c r="D179" i="10"/>
  <c r="F179" i="10"/>
  <c r="E179" i="10"/>
  <c r="G179" i="10"/>
  <c r="D468" i="10"/>
  <c r="F468" i="10"/>
  <c r="E468" i="10"/>
  <c r="G468" i="10"/>
  <c r="D419" i="10"/>
  <c r="F419" i="10"/>
  <c r="G129" i="10"/>
  <c r="E54" i="10"/>
  <c r="E492" i="10"/>
  <c r="G492" i="10"/>
  <c r="D492" i="10"/>
  <c r="F492" i="10"/>
  <c r="E443" i="10"/>
  <c r="G443" i="10"/>
  <c r="E396" i="10"/>
  <c r="G396" i="10"/>
  <c r="E371" i="10"/>
  <c r="D371" i="10"/>
  <c r="F371" i="10"/>
  <c r="D322" i="10"/>
  <c r="F322" i="10"/>
  <c r="E322" i="10"/>
  <c r="G322" i="10"/>
  <c r="D274" i="10"/>
  <c r="F274" i="10"/>
  <c r="E274" i="10"/>
  <c r="G274" i="10"/>
  <c r="D250" i="10"/>
  <c r="F250" i="10"/>
  <c r="E250" i="10"/>
  <c r="G250" i="10"/>
  <c r="E202" i="10"/>
  <c r="G202" i="10"/>
  <c r="D202" i="10"/>
  <c r="F202" i="10"/>
  <c r="D155" i="10"/>
  <c r="F155" i="10"/>
  <c r="D129" i="10"/>
  <c r="F129" i="10"/>
  <c r="E129" i="10"/>
  <c r="E79" i="10"/>
  <c r="G79" i="10"/>
  <c r="D54" i="10"/>
  <c r="F54" i="10"/>
  <c r="G494" i="10" l="1"/>
  <c r="G493" i="10" s="1"/>
  <c r="F494" i="10"/>
  <c r="F493" i="10" s="1"/>
  <c r="E494" i="10"/>
  <c r="E493" i="10" s="1"/>
  <c r="D494" i="10"/>
  <c r="D493" i="10" s="1"/>
  <c r="C321" i="12" l="1"/>
  <c r="C494" i="12" s="1"/>
</calcChain>
</file>

<file path=xl/sharedStrings.xml><?xml version="1.0" encoding="utf-8"?>
<sst xmlns="http://schemas.openxmlformats.org/spreadsheetml/2006/main" count="22985" uniqueCount="884">
  <si>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</si>
  <si>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</si>
  <si>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</si>
  <si>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</si>
  <si>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</si>
  <si>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</si>
  <si>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</si>
  <si>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</si>
  <si>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</si>
  <si>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</si>
  <si>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</si>
  <si>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</si>
  <si>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</si>
  <si>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</si>
  <si>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</si>
  <si>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</si>
  <si>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</si>
  <si>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</si>
  <si>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</si>
  <si>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</si>
  <si>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</si>
  <si>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</si>
  <si>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</si>
  <si>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</si>
  <si>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</si>
  <si>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</si>
  <si>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</si>
  <si>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</si>
  <si>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</si>
  <si>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</si>
  <si>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</si>
  <si>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</si>
  <si>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</si>
  <si>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</si>
  <si>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</si>
  <si>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</si>
  <si>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</si>
  <si>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</si>
  <si>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</si>
  <si>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</si>
  <si>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</si>
  <si>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</si>
  <si>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</si>
  <si>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</si>
  <si>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</si>
  <si>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</si>
  <si>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</si>
  <si>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</si>
  <si>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</si>
  <si>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</si>
  <si>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</si>
  <si>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</si>
  <si>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</si>
  <si>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</si>
  <si>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</si>
  <si>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</si>
  <si>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</si>
  <si>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</si>
  <si>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</si>
  <si>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</si>
  <si>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</si>
  <si>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</si>
  <si>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</si>
  <si>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</si>
  <si>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</si>
  <si>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</si>
  <si>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</si>
  <si>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</si>
  <si>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</si>
  <si>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</si>
  <si>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</si>
  <si>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</si>
  <si>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</si>
  <si>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</si>
  <si>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</si>
  <si>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</si>
  <si>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</si>
  <si>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</si>
  <si>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</si>
  <si>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</si>
  <si>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</si>
  <si>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</si>
  <si>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</si>
  <si>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</si>
  <si>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</si>
  <si>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</si>
  <si>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</si>
  <si>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</si>
  <si>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</si>
  <si>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</si>
  <si>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</si>
  <si>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</si>
  <si>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</si>
  <si>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</si>
  <si>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</si>
  <si>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</si>
  <si>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</si>
  <si>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</si>
  <si>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</si>
  <si>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</si>
  <si>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</si>
  <si>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</si>
  <si>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</si>
  <si>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</si>
  <si>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</si>
  <si>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</si>
  <si>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</si>
  <si>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</si>
  <si>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</si>
  <si>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</si>
  <si>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</si>
  <si>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</si>
  <si>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</si>
  <si>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</si>
  <si>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</si>
  <si>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</si>
  <si>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</si>
  <si>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</si>
  <si>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</si>
  <si>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</si>
  <si>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</si>
  <si>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</si>
  <si>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</si>
  <si>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</si>
  <si>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</si>
  <si>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</si>
  <si>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</si>
  <si>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</si>
  <si>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</si>
  <si>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</si>
  <si>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</si>
  <si>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</si>
  <si>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</si>
  <si>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</si>
  <si>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</si>
  <si>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</si>
  <si>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</si>
  <si>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</si>
  <si>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</si>
  <si>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</si>
  <si>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</si>
  <si>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</si>
  <si>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</si>
  <si>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</si>
  <si>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</si>
  <si>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</si>
  <si>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</si>
  <si>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</si>
  <si>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</si>
  <si>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</si>
  <si>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</si>
  <si>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</si>
  <si>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</si>
  <si>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</si>
  <si>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</si>
  <si>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</si>
  <si>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</si>
  <si>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</si>
  <si>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</si>
  <si>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</si>
  <si>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</si>
  <si>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</si>
  <si>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</si>
  <si>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</si>
  <si>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</si>
  <si>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</si>
  <si>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</si>
  <si>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</si>
  <si>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</si>
  <si>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</si>
  <si>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</si>
  <si>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</si>
  <si>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</si>
  <si>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</si>
  <si>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</si>
  <si>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</si>
  <si>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</si>
  <si>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</si>
  <si>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</si>
  <si>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</si>
  <si>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</si>
  <si>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</si>
  <si>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</si>
  <si>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</si>
  <si>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</si>
  <si>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</si>
  <si>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</si>
  <si>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</si>
  <si>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</si>
  <si>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</si>
  <si>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</si>
  <si>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</si>
  <si>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</si>
  <si>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</si>
  <si>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</si>
  <si>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</si>
  <si>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</si>
  <si>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</si>
  <si>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</si>
  <si>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</si>
  <si>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</si>
  <si>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</si>
  <si>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</si>
  <si>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</si>
  <si>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</si>
  <si>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</si>
  <si>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</si>
  <si>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</si>
  <si>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</si>
  <si>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</si>
  <si>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</si>
  <si>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</si>
  <si>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</si>
  <si>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</si>
  <si>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</si>
  <si>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</si>
  <si>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</si>
  <si>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</si>
  <si>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</si>
  <si>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</si>
  <si>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</si>
  <si>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</si>
  <si>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</si>
  <si>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</si>
  <si>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</si>
  <si>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</si>
  <si>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</si>
  <si>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</si>
  <si>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</si>
  <si>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</si>
  <si>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</si>
  <si>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</si>
  <si>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</si>
  <si>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</si>
  <si>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</si>
  <si>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</si>
  <si>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</si>
  <si>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</si>
  <si>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</si>
  <si>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</si>
  <si>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</si>
  <si>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</si>
  <si>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</si>
  <si>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</si>
  <si>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</si>
  <si>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</si>
  <si>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</si>
  <si>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</si>
  <si>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</si>
  <si>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</si>
  <si>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</si>
  <si>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</si>
  <si>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</si>
  <si>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</si>
  <si>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</si>
  <si>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</si>
  <si>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</si>
  <si>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</si>
  <si>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</si>
  <si>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</si>
  <si>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</si>
  <si>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</si>
  <si>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</si>
  <si>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</si>
  <si>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</si>
  <si>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</si>
  <si>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</si>
  <si>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</si>
  <si>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</si>
  <si>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</si>
  <si>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</si>
  <si>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</si>
  <si>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</si>
  <si>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</si>
  <si>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</si>
  <si>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</si>
  <si>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</si>
  <si>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</si>
  <si>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</si>
  <si>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</si>
  <si>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</si>
  <si>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</si>
  <si>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</si>
  <si>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</si>
  <si>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</si>
  <si>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</si>
  <si>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</si>
  <si>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</si>
  <si>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</si>
  <si>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</si>
  <si>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</si>
  <si>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</si>
  <si>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</si>
  <si>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</si>
  <si>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</si>
  <si>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</si>
  <si>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</si>
  <si>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</si>
  <si>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</si>
  <si>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</si>
  <si>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</si>
  <si>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</si>
  <si>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</si>
  <si>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</si>
  <si>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</si>
  <si>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</si>
  <si>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</si>
  <si>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</si>
  <si>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</si>
  <si>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</si>
  <si>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</si>
  <si>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</si>
  <si>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</si>
  <si>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</si>
  <si>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</si>
  <si>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</si>
  <si>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</si>
  <si>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</si>
  <si>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</si>
  <si>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</si>
  <si>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</si>
  <si>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</si>
  <si>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</si>
  <si>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</si>
  <si>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</si>
  <si>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</si>
  <si>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</si>
  <si>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</si>
  <si>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</si>
  <si>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</si>
  <si>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</si>
  <si>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</si>
  <si>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</si>
  <si>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</si>
  <si>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</si>
  <si>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</si>
  <si>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</si>
  <si>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</si>
  <si>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</si>
  <si>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</si>
  <si>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</si>
  <si>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</si>
  <si>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</si>
  <si>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</si>
  <si>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</si>
  <si>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</si>
  <si>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</si>
  <si>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</si>
  <si>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</si>
  <si>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</si>
  <si>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</si>
  <si>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</si>
  <si>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</si>
  <si>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</si>
  <si>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</si>
  <si>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</si>
  <si>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</si>
  <si>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</si>
  <si>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</si>
  <si>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</si>
  <si>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</si>
  <si>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</si>
  <si>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</si>
  <si>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</si>
  <si>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</si>
  <si>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</si>
  <si>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</si>
  <si>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</si>
  <si>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</si>
  <si>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</si>
  <si>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</si>
  <si>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</si>
  <si>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</si>
  <si>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</si>
  <si>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</si>
  <si>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</si>
  <si>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</si>
  <si>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</si>
  <si>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</si>
  <si>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</si>
  <si>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</si>
  <si>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</si>
  <si>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</si>
  <si>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</si>
  <si>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</si>
  <si>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</si>
  <si>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</si>
  <si>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</si>
  <si>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</si>
  <si>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</si>
  <si>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</si>
  <si>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</si>
  <si>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</si>
  <si>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</si>
  <si>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</si>
  <si>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</si>
  <si>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</si>
  <si>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</si>
  <si>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</si>
  <si>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</si>
  <si>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</si>
  <si>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</si>
  <si>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</si>
  <si>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</si>
  <si>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</si>
  <si>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</si>
  <si>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</si>
  <si>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</si>
  <si>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</si>
  <si>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</si>
  <si>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</si>
  <si>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</si>
  <si>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</si>
  <si>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</si>
  <si>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</si>
  <si>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</si>
  <si>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</si>
  <si>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</si>
  <si>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</si>
  <si>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</si>
  <si>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</si>
  <si>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</si>
  <si>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</si>
  <si>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</si>
  <si>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</si>
  <si>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</si>
  <si>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</si>
  <si>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</si>
  <si>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</si>
  <si>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</si>
  <si>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</si>
  <si>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</si>
  <si>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</si>
  <si>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</si>
  <si>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</si>
  <si>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</si>
  <si>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</si>
  <si>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</si>
  <si>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</si>
  <si>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</si>
  <si>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</si>
  <si>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</si>
  <si>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</si>
  <si>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</si>
  <si>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</si>
  <si>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</si>
  <si>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</si>
  <si>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</si>
  <si>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</si>
  <si>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</si>
  <si>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</si>
  <si>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</si>
  <si>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</si>
  <si>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</si>
  <si>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</si>
  <si>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</si>
  <si>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</si>
  <si>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</si>
  <si>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</si>
  <si>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</si>
  <si>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</si>
  <si>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</si>
  <si>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</si>
  <si>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</si>
  <si>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</si>
  <si>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</si>
  <si>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</si>
  <si>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</si>
  <si>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</si>
  <si>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</si>
  <si>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</si>
  <si>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</si>
  <si>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</si>
  <si>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</si>
  <si>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</si>
  <si>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</si>
  <si>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</si>
  <si>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</si>
  <si>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</si>
  <si>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</si>
  <si>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</si>
  <si>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</si>
  <si>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</si>
  <si>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</si>
  <si>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</si>
  <si>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</si>
  <si>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</si>
  <si>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</si>
  <si>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</si>
  <si>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</si>
  <si>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</si>
  <si>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</si>
  <si>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</si>
  <si>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</si>
  <si>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</si>
  <si>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</si>
  <si>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</si>
  <si>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</si>
  <si>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</si>
  <si>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</si>
  <si>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</si>
  <si>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</si>
  <si>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</si>
  <si>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</si>
  <si>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</si>
  <si>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</si>
  <si>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</si>
  <si>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</si>
  <si>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</si>
  <si>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</si>
  <si>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</si>
  <si>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</si>
  <si>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</si>
  <si>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</si>
  <si>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</si>
  <si>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</si>
  <si>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</si>
  <si>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160/5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</si>
  <si>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</si>
  <si>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</si>
  <si>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</si>
  <si>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</si>
  <si>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</si>
  <si>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</si>
  <si>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</si>
  <si>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</si>
  <si>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</si>
  <si>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</si>
  <si>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</si>
  <si>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</si>
  <si>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</si>
  <si>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</si>
  <si>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</si>
  <si>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</si>
  <si>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</si>
  <si>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</si>
  <si>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</si>
  <si>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</si>
  <si>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</si>
  <si>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</si>
  <si>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</si>
  <si>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</si>
  <si>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</si>
  <si>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</si>
  <si>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</si>
  <si>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</si>
  <si>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</si>
  <si>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</si>
  <si>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</si>
  <si>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</si>
  <si>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</si>
  <si>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</si>
  <si>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</si>
  <si>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</si>
  <si>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</si>
  <si>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</si>
  <si>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</si>
  <si>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</si>
  <si>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</si>
  <si>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</si>
  <si>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</si>
  <si>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</si>
  <si>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</si>
  <si>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</si>
  <si>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</si>
  <si>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</si>
  <si>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</si>
  <si>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</si>
  <si>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</si>
  <si>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</si>
  <si>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</si>
  <si>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</si>
  <si>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</si>
  <si>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</si>
  <si>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</si>
  <si>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</si>
  <si>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</si>
  <si>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</si>
  <si>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</si>
  <si>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</si>
  <si>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</si>
  <si>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</si>
  <si>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</si>
  <si>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</si>
  <si>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</si>
  <si>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</si>
  <si>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</si>
  <si>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</si>
  <si>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</si>
  <si>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</si>
  <si>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</si>
  <si>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</si>
  <si>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</si>
  <si>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</si>
  <si>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</si>
  <si>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</si>
  <si>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</si>
  <si>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</si>
  <si>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</si>
  <si>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</si>
  <si>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</si>
  <si>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</si>
  <si>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</si>
  <si>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</si>
  <si>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</si>
  <si>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</si>
  <si>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</si>
  <si>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</si>
  <si>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</si>
  <si>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</si>
  <si>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</si>
  <si>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</si>
  <si>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</si>
  <si>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</si>
  <si>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</si>
  <si>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</si>
  <si>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</si>
  <si>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</si>
  <si>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</si>
  <si>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</si>
  <si>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</si>
  <si>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</si>
  <si>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</si>
  <si>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</si>
  <si>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</si>
  <si>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</si>
  <si>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</si>
  <si>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</si>
  <si>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</si>
  <si>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</si>
  <si>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</si>
  <si>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</si>
  <si>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</si>
  <si>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</si>
  <si>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</si>
  <si>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</si>
  <si>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</si>
  <si>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</si>
  <si>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</si>
  <si>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</si>
  <si>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</si>
  <si>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</si>
  <si>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</si>
  <si>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</si>
  <si>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</si>
  <si>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</si>
  <si>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</si>
  <si>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</si>
  <si>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</si>
  <si>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</si>
  <si>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</si>
  <si>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</si>
  <si>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</si>
  <si>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</si>
  <si>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</si>
  <si>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</si>
  <si>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</si>
  <si>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</si>
  <si>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</si>
  <si>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</si>
  <si>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</si>
  <si>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</si>
  <si>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</si>
  <si>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</si>
  <si>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</si>
  <si>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</si>
  <si>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</si>
  <si>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</si>
  <si>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</si>
  <si>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</si>
  <si>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</si>
  <si>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</si>
  <si>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</si>
  <si>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</si>
  <si>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</si>
  <si>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</si>
  <si>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</si>
  <si>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</si>
  <si>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</si>
  <si>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</si>
  <si>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</si>
  <si>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</si>
  <si>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</si>
  <si>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</si>
  <si>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</si>
  <si>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</si>
  <si>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</si>
  <si>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</si>
  <si>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</si>
  <si>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</si>
  <si>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</si>
  <si>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</si>
  <si>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</si>
  <si>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</si>
  <si>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</si>
  <si>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</si>
  <si>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</si>
  <si>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</si>
  <si>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</si>
  <si>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</si>
  <si>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</si>
  <si>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</si>
  <si>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</si>
  <si>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</si>
  <si>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</si>
  <si>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</si>
  <si>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</si>
  <si>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</si>
  <si>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</si>
  <si>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</si>
  <si>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</si>
  <si>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</si>
  <si>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</si>
  <si>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</si>
  <si>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</si>
  <si>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</si>
  <si>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</si>
  <si>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</si>
  <si>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</si>
  <si>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</si>
  <si>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</si>
  <si>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</si>
  <si>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</si>
  <si>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</si>
  <si>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</si>
  <si>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</si>
  <si>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</si>
  <si>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</si>
  <si>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</si>
  <si>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</si>
  <si>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</si>
  <si>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</si>
  <si>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</si>
  <si>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</si>
  <si>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</si>
  <si>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</si>
  <si>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</si>
  <si>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</si>
  <si>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</si>
  <si>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</si>
  <si>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</si>
  <si>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</si>
  <si>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</si>
  <si>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</si>
  <si>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</si>
  <si>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</si>
  <si>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</si>
  <si>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</si>
  <si>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</si>
  <si>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</si>
  <si>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</si>
  <si>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</si>
  <si>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</si>
  <si>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</si>
  <si>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</si>
  <si>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</si>
  <si>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</si>
  <si>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</si>
  <si>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</si>
  <si>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</si>
  <si>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</si>
  <si>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</si>
  <si>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</si>
  <si>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</si>
  <si>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</si>
  <si>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</si>
  <si>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</si>
  <si>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</si>
  <si>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</si>
  <si>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</si>
  <si>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</si>
  <si>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</si>
  <si>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</si>
  <si>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</si>
  <si>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</si>
  <si>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</si>
  <si>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</si>
  <si>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</si>
  <si>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</si>
  <si>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</si>
  <si>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</si>
  <si>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</si>
  <si>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</si>
  <si>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</si>
  <si>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</si>
  <si>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</si>
  <si>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</si>
  <si>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</si>
  <si>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</si>
  <si>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</si>
  <si>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</si>
  <si>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</si>
  <si>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</si>
  <si>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</si>
  <si>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</si>
  <si>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</si>
  <si>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</si>
  <si>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</si>
  <si>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</si>
  <si>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</si>
  <si>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</si>
  <si>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</si>
  <si>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</si>
  <si>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</si>
  <si>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</si>
  <si>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</si>
  <si>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</si>
  <si>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</si>
  <si>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</si>
  <si>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</si>
  <si>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</si>
  <si>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</si>
  <si>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</si>
  <si>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</si>
  <si>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</si>
  <si>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</si>
  <si>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</si>
  <si>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</si>
  <si>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</si>
  <si>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</si>
  <si>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</si>
  <si>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</si>
  <si>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815</t>
  </si>
  <si>
    <t>790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</si>
  <si>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</si>
  <si>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</si>
  <si>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</si>
  <si>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</si>
  <si>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</si>
  <si>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</si>
  <si>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</si>
  <si>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</si>
  <si>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</si>
  <si>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</si>
  <si>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</si>
  <si>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</si>
  <si>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</si>
  <si>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</si>
  <si>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</si>
  <si>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</si>
  <si>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</si>
  <si>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</si>
  <si>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</si>
  <si>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</si>
  <si>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</si>
  <si>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</si>
  <si>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</si>
  <si>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</si>
  <si>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</si>
  <si>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</si>
  <si>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</si>
  <si>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</si>
  <si>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</si>
  <si>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</si>
  <si>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</si>
  <si>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</si>
  <si>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</si>
  <si>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</si>
  <si>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</si>
  <si>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</si>
  <si>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</si>
  <si>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</si>
  <si>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>820</t>
  </si>
  <si>
    <t>840</t>
  </si>
  <si>
    <t>785</t>
  </si>
  <si>
    <t>200/7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</si>
  <si>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</si>
  <si>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</si>
  <si>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</si>
  <si>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</si>
  <si>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</si>
  <si>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</si>
  <si>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</si>
  <si>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</si>
  <si>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</si>
  <si>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</si>
  <si>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</si>
  <si>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</si>
  <si>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>6,97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</si>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</sst>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19">
    <xf numFmtId="0" fontId="0" fillId="0" borderId="0" xfId="0"/>
    <xf numFmtId="0" fontId="54" fillId="0" borderId="0" xfId="0" applyFont="1" applyBorder="1" applyAlignment="1">
      <alignment horizontal="left" vertical="center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horizontal="righ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0" fontId="54" fillId="0" borderId="0" xfId="0" applyFont="1" applyBorder="1" applyAlignment="1">
      <alignment horizontal="lef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0" fontId="54" fillId="0" borderId="33" xfId="0" applyFont="1" applyBorder="1" applyAlignment="1">
      <alignment horizontal="right"/>
    </xf>
    <xf numFmtId="1" fontId="54" fillId="2" borderId="33" xfId="0" applyNumberFormat="1" applyFont="1" applyFill="1" applyBorder="1" applyAlignment="1">
      <alignment horizontal="right"/>
    </xf>
    <xf numFmtId="1" fontId="54" fillId="0" borderId="33" xfId="0" applyNumberFormat="1" applyFont="1" applyBorder="1" applyAlignment="1">
      <alignment horizontal="right" vertical="center"/>
    </xf>
    <xf numFmtId="0" fontId="54" fillId="2" borderId="33" xfId="0" applyFont="1" applyFill="1" applyBorder="1"/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2" borderId="36" xfId="0" applyFont="1" applyFill="1" applyBorder="1" applyAlignment="1">
      <alignment horizontal="center" wrapText="1"/>
    </xf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2" borderId="28" xfId="0" applyFont="1" applyFill="1" applyBorder="1" applyAlignment="1">
      <alignment horizontal="right"/>
    </xf>
    <xf numFmtId="1" fontId="54" fillId="8" borderId="37" xfId="0" applyNumberFormat="1" applyFont="1" applyFill="1" applyBorder="1" applyAlignment="1">
      <alignment horizontal="right" vertical="center" wrapText="1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right" vertical="center"/>
    </xf>
    <xf numFmtId="2" fontId="54" fillId="9" borderId="36" xfId="0" applyNumberFormat="1" applyFont="1" applyFill="1" applyBorder="1" applyAlignment="1">
      <alignment horizontal="right" vertical="center"/>
    </xf>
    <xf numFmtId="2" fontId="54" fillId="11" borderId="37" xfId="0" applyNumberFormat="1" applyFont="1" applyFill="1" applyBorder="1" applyAlignment="1">
      <alignment horizontal="right" vertical="center" wrapText="1"/>
    </xf>
    <xf numFmtId="1" fontId="54" fillId="9" borderId="36" xfId="0" applyNumberFormat="1" applyFont="1" applyFill="1" applyBorder="1" applyAlignment="1">
      <alignment horizontal="right" vertical="center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4" fillId="9" borderId="2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3" borderId="37" xfId="0" applyFont="1" applyFill="1" applyBorder="1" applyAlignment="1">
      <alignment horizontal="right"/>
    </xf>
    <xf numFmtId="0" fontId="55" fillId="3" borderId="28" xfId="0" applyFont="1" applyFill="1" applyBorder="1" applyAlignment="1">
      <alignment horizontal="right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30" xfId="0" applyFont="1" applyBorder="1" applyAlignment="1">
      <alignment horizontal="center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6" borderId="29" xfId="0" applyFont="1" applyFill="1" applyBorder="1" applyAlignment="1">
      <alignment horizontal="left" vertical="center" wrapText="1"/>
    </xf>
    <xf numFmtId="0" fontId="55" fillId="6" borderId="30" xfId="0" applyFont="1" applyFill="1" applyBorder="1" applyAlignment="1">
      <alignment horizontal="left" vertical="center" wrapText="1"/>
    </xf>
    <xf numFmtId="0" fontId="55" fillId="6" borderId="32" xfId="0" applyFont="1" applyFill="1" applyBorder="1" applyAlignment="1">
      <alignment horizontal="left" vertical="center" wrapText="1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center" vertical="center"/>
    </xf>
    <xf numFmtId="0" fontId="54" fillId="0" borderId="12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4" fillId="0" borderId="16" xfId="0" applyFont="1" applyBorder="1" applyAlignment="1">
      <alignment horizontal="center" vertical="center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2" borderId="0" xfId="0" applyNumberFormat="1" applyFont="1" applyFill="1" applyAlignment="1">
      <alignment horizont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0" borderId="0" xfId="0" applyFont="1" applyAlignment="1">
      <alignment horizontal="left"/>
    </xf>
    <xf numFmtId="0" fontId="54" fillId="9" borderId="0" xfId="0" applyFont="1" applyFill="1" applyAlignment="1">
      <alignment horizontal="left"/>
    </xf>
    <xf numFmtId="0" fontId="55" fillId="0" borderId="23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2" borderId="23" xfId="0" applyFont="1" applyFill="1" applyBorder="1" applyAlignment="1">
      <alignment horizontal="right"/>
    </xf>
    <xf numFmtId="0" fontId="54" fillId="0" borderId="25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4" fillId="0" borderId="24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NumberFormat="1" applyFont="1" applyFill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abSelected="1" view="pageBreakPreview" zoomScale="70" zoomScaleNormal="70" zoomScaleSheetLayoutView="70" workbookViewId="0">
      <selection activeCell="B455" sqref="B455:H455"/>
    </sheetView>
  </sheetViews>
  <sheetFormatPr defaultColWidth="9.109375" defaultRowHeight="21" x14ac:dyDescent="0.4"/>
  <cols>
    <col min="1" max="1" width="13.33203125" style="4" customWidth="1"/>
    <col min="2" max="2" width="63.88671875" style="4" customWidth="1"/>
    <col min="3" max="3" width="17.88671875" style="4" customWidth="1"/>
    <col min="4" max="6" width="15.6640625" style="4" customWidth="1"/>
    <col min="7" max="7" width="22.5546875" style="4" customWidth="1"/>
    <col min="8" max="8" width="71.6640625" style="4" customWidth="1"/>
    <col min="9" max="16384" width="9.109375" style="4"/>
  </cols>
  <sheetData>
    <row r="1" spans="1:12" x14ac:dyDescent="0.4">
      <c r="A1" s="451" t="s">
        <v>550</v>
      </c>
      <c r="B1" s="451"/>
      <c r="C1" s="2"/>
      <c r="D1" s="3"/>
      <c r="E1" s="6"/>
      <c r="F1" s="6"/>
      <c r="H1" s="109" t="s">
        <v>0</v>
      </c>
    </row>
    <row r="2" spans="1:12" x14ac:dyDescent="0.4">
      <c r="A2" s="4" t="s">
        <v>2</v>
      </c>
      <c r="C2" s="6"/>
      <c r="D2" s="3"/>
      <c r="E2" s="6"/>
      <c r="F2" s="3"/>
      <c r="G2" s="6"/>
      <c r="H2" s="108" t="s">
        <v>1</v>
      </c>
      <c r="J2" s="5"/>
      <c r="K2" s="6"/>
      <c r="L2" s="4" t="s">
        <v>549</v>
      </c>
    </row>
    <row r="3" spans="1:12" x14ac:dyDescent="0.4">
      <c r="A3" s="110" t="s">
        <v>3</v>
      </c>
      <c r="B3" s="2"/>
      <c r="C3" s="2"/>
      <c r="F3" s="3"/>
      <c r="G3" s="3"/>
      <c r="H3" s="109" t="s">
        <v>867</v>
      </c>
      <c r="I3" s="2"/>
      <c r="L3" s="3"/>
    </row>
    <row r="4" spans="1:12" x14ac:dyDescent="0.4">
      <c r="A4" s="1" t="s">
        <v>838</v>
      </c>
      <c r="B4" s="2"/>
      <c r="C4" s="2"/>
      <c r="H4" s="3" t="s">
        <v>838</v>
      </c>
    </row>
    <row r="5" spans="1:12" ht="41.25" customHeight="1" x14ac:dyDescent="0.4">
      <c r="A5" s="453" t="s">
        <v>826</v>
      </c>
      <c r="B5" s="453"/>
      <c r="C5" s="453"/>
      <c r="D5" s="453"/>
      <c r="E5" s="453"/>
      <c r="F5" s="453"/>
      <c r="G5" s="453"/>
      <c r="H5" s="453"/>
    </row>
    <row r="6" spans="1:12" x14ac:dyDescent="0.4">
      <c r="A6" s="454" t="s">
        <v>866</v>
      </c>
      <c r="B6" s="454"/>
      <c r="C6" s="454"/>
      <c r="D6" s="454"/>
      <c r="E6" s="454"/>
      <c r="F6" s="454"/>
      <c r="G6" s="454"/>
      <c r="H6" s="454"/>
    </row>
    <row r="8" spans="1:12" ht="20.100000000000001" customHeight="1" x14ac:dyDescent="0.4">
      <c r="A8" s="441" t="s">
        <v>24</v>
      </c>
      <c r="B8" s="441" t="s">
        <v>25</v>
      </c>
      <c r="C8" s="432" t="s">
        <v>26</v>
      </c>
      <c r="D8" s="432" t="s">
        <v>543</v>
      </c>
      <c r="E8" s="432"/>
      <c r="F8" s="432"/>
      <c r="G8" s="441" t="s">
        <v>38</v>
      </c>
      <c r="H8" s="441" t="s">
        <v>39</v>
      </c>
    </row>
    <row r="9" spans="1:12" ht="20.100000000000001" customHeight="1" x14ac:dyDescent="0.4">
      <c r="A9" s="442"/>
      <c r="B9" s="442"/>
      <c r="C9" s="433"/>
      <c r="D9" s="410" t="s">
        <v>4</v>
      </c>
      <c r="E9" s="410" t="s">
        <v>36</v>
      </c>
      <c r="F9" s="410" t="s">
        <v>30</v>
      </c>
      <c r="G9" s="442"/>
      <c r="H9" s="442"/>
    </row>
    <row r="10" spans="1:12" ht="24.9" customHeight="1" x14ac:dyDescent="0.4">
      <c r="A10" s="446" t="s">
        <v>536</v>
      </c>
      <c r="B10" s="447"/>
      <c r="C10" s="447"/>
      <c r="D10" s="447"/>
      <c r="E10" s="447"/>
      <c r="F10" s="447"/>
      <c r="G10" s="447"/>
      <c r="H10" s="448"/>
    </row>
    <row r="11" spans="1:12" ht="24.9" customHeight="1" x14ac:dyDescent="0.4">
      <c r="A11" s="443" t="s">
        <v>496</v>
      </c>
      <c r="B11" s="444"/>
      <c r="C11" s="444"/>
      <c r="D11" s="444"/>
      <c r="E11" s="444"/>
      <c r="F11" s="444"/>
      <c r="G11" s="444"/>
      <c r="H11" s="445"/>
    </row>
    <row r="12" spans="1:12" ht="43.5" customHeight="1" x14ac:dyDescent="0.4">
      <c r="A12" s="432" t="s">
        <v>40</v>
      </c>
      <c r="B12" s="336" t="s">
        <v>239</v>
      </c>
      <c r="C12" s="306" t="s">
        <v>124</v>
      </c>
      <c r="D12" s="313">
        <v>5.3</v>
      </c>
      <c r="E12" s="313" t="s">
        <v>230</v>
      </c>
      <c r="F12" s="313" t="s">
        <v>167</v>
      </c>
      <c r="G12" s="313" t="s">
        <v>241</v>
      </c>
      <c r="H12" s="310" t="s">
        <v>476</v>
      </c>
    </row>
    <row r="13" spans="1:12" ht="24.9" customHeight="1" x14ac:dyDescent="0.4">
      <c r="A13" s="432"/>
      <c r="B13" s="311" t="s">
        <v>89</v>
      </c>
      <c r="C13" s="306">
        <v>150</v>
      </c>
      <c r="D13" s="307">
        <v>2.1</v>
      </c>
      <c r="E13" s="307">
        <v>2.1</v>
      </c>
      <c r="F13" s="308">
        <v>11</v>
      </c>
      <c r="G13" s="309">
        <v>70</v>
      </c>
      <c r="H13" s="325" t="s">
        <v>439</v>
      </c>
    </row>
    <row r="14" spans="1:12" ht="24.9" customHeight="1" x14ac:dyDescent="0.4">
      <c r="A14" s="432"/>
      <c r="B14" s="18" t="s">
        <v>104</v>
      </c>
      <c r="C14" s="312">
        <v>30</v>
      </c>
      <c r="D14" s="313">
        <v>3.2</v>
      </c>
      <c r="E14" s="313">
        <v>0.3</v>
      </c>
      <c r="F14" s="313">
        <v>15.3</v>
      </c>
      <c r="G14" s="309">
        <v>79</v>
      </c>
      <c r="H14" s="336"/>
    </row>
    <row r="15" spans="1:12" ht="24.9" customHeight="1" x14ac:dyDescent="0.4">
      <c r="A15" s="432"/>
      <c r="B15" s="20" t="s">
        <v>41</v>
      </c>
      <c r="C15" s="316">
        <v>334</v>
      </c>
      <c r="D15" s="330">
        <f>D12+D13+D14</f>
        <v>10.600000000000001</v>
      </c>
      <c r="E15" s="330">
        <f t="shared" ref="E15:F15" si="0">E12+E13+E14</f>
        <v>8.1000000000000014</v>
      </c>
      <c r="F15" s="330">
        <f t="shared" si="0"/>
        <v>53.900000000000006</v>
      </c>
      <c r="G15" s="316">
        <v>333</v>
      </c>
      <c r="H15" s="317"/>
    </row>
    <row r="16" spans="1:12" ht="24.9" customHeight="1" x14ac:dyDescent="0.4">
      <c r="A16" s="433" t="s">
        <v>23</v>
      </c>
      <c r="B16" s="325" t="s">
        <v>42</v>
      </c>
      <c r="C16" s="313" t="s">
        <v>551</v>
      </c>
      <c r="D16" s="307">
        <v>0.75</v>
      </c>
      <c r="E16" s="308">
        <v>0.3</v>
      </c>
      <c r="F16" s="308">
        <v>15.15</v>
      </c>
      <c r="G16" s="332">
        <v>69</v>
      </c>
      <c r="H16" s="317"/>
    </row>
    <row r="17" spans="1:8" ht="24.9" customHeight="1" x14ac:dyDescent="0.4">
      <c r="A17" s="434"/>
      <c r="B17" s="25" t="s">
        <v>44</v>
      </c>
      <c r="C17" s="334">
        <v>150</v>
      </c>
      <c r="D17" s="330">
        <f>D16</f>
        <v>0.75</v>
      </c>
      <c r="E17" s="330">
        <f>E16</f>
        <v>0.3</v>
      </c>
      <c r="F17" s="330">
        <f>F16</f>
        <v>15.15</v>
      </c>
      <c r="G17" s="316">
        <f>G16</f>
        <v>69</v>
      </c>
      <c r="H17" s="317"/>
    </row>
    <row r="18" spans="1:8" ht="24.9" customHeight="1" x14ac:dyDescent="0.4">
      <c r="A18" s="452" t="s">
        <v>6</v>
      </c>
      <c r="B18" s="389" t="s">
        <v>597</v>
      </c>
      <c r="C18" s="306">
        <v>40</v>
      </c>
      <c r="D18" s="307">
        <v>0.5</v>
      </c>
      <c r="E18" s="307">
        <v>0.04</v>
      </c>
      <c r="F18" s="308">
        <v>2.8</v>
      </c>
      <c r="G18" s="309">
        <v>13</v>
      </c>
      <c r="H18" s="327" t="s">
        <v>598</v>
      </c>
    </row>
    <row r="19" spans="1:8" ht="24" customHeight="1" x14ac:dyDescent="0.4">
      <c r="A19" s="435"/>
      <c r="B19" s="315" t="s">
        <v>325</v>
      </c>
      <c r="C19" s="322" t="s">
        <v>91</v>
      </c>
      <c r="D19" s="322">
        <v>3.4</v>
      </c>
      <c r="E19" s="322">
        <v>2.1</v>
      </c>
      <c r="F19" s="322">
        <v>8.3000000000000007</v>
      </c>
      <c r="G19" s="322">
        <v>66</v>
      </c>
      <c r="H19" s="46" t="s">
        <v>441</v>
      </c>
    </row>
    <row r="20" spans="1:8" ht="24.9" customHeight="1" x14ac:dyDescent="0.4">
      <c r="A20" s="435"/>
      <c r="B20" s="311" t="s">
        <v>362</v>
      </c>
      <c r="C20" s="306">
        <v>150</v>
      </c>
      <c r="D20" s="313" t="s">
        <v>166</v>
      </c>
      <c r="E20" s="313" t="s">
        <v>205</v>
      </c>
      <c r="F20" s="314" t="s">
        <v>77</v>
      </c>
      <c r="G20" s="345" t="s">
        <v>18</v>
      </c>
      <c r="H20" s="310" t="s">
        <v>483</v>
      </c>
    </row>
    <row r="21" spans="1:8" ht="24.9" customHeight="1" x14ac:dyDescent="0.4">
      <c r="A21" s="435"/>
      <c r="B21" s="315" t="s">
        <v>50</v>
      </c>
      <c r="C21" s="306">
        <v>40</v>
      </c>
      <c r="D21" s="313" t="s">
        <v>75</v>
      </c>
      <c r="E21" s="313" t="s">
        <v>76</v>
      </c>
      <c r="F21" s="313" t="s">
        <v>77</v>
      </c>
      <c r="G21" s="329" t="s">
        <v>78</v>
      </c>
      <c r="H21" s="317"/>
    </row>
    <row r="22" spans="1:8" ht="24.9" customHeight="1" x14ac:dyDescent="0.4">
      <c r="A22" s="436"/>
      <c r="B22" s="35" t="s">
        <v>55</v>
      </c>
      <c r="C22" s="306">
        <v>150</v>
      </c>
      <c r="D22" s="313" t="s">
        <v>56</v>
      </c>
      <c r="E22" s="313" t="s">
        <v>56</v>
      </c>
      <c r="F22" s="345" t="s">
        <v>79</v>
      </c>
      <c r="G22" s="309">
        <v>57</v>
      </c>
      <c r="H22" s="326" t="s">
        <v>432</v>
      </c>
    </row>
    <row r="23" spans="1:8" ht="24.9" customHeight="1" x14ac:dyDescent="0.4">
      <c r="A23" s="434"/>
      <c r="B23" s="20" t="s">
        <v>80</v>
      </c>
      <c r="C23" s="341">
        <v>540</v>
      </c>
      <c r="D23" s="340">
        <f>D18+D19+D20+D21+D22</f>
        <v>21.2</v>
      </c>
      <c r="E23" s="340">
        <f t="shared" ref="E23:F23" si="1">SUM(E18:E22)</f>
        <v>2.14</v>
      </c>
      <c r="F23" s="340">
        <f t="shared" si="1"/>
        <v>11.100000000000001</v>
      </c>
      <c r="G23" s="341">
        <f>G18+G19+G20+G21+G22</f>
        <v>463</v>
      </c>
      <c r="H23" s="317"/>
    </row>
    <row r="24" spans="1:8" ht="24.9" customHeight="1" x14ac:dyDescent="0.4">
      <c r="A24" s="433" t="s">
        <v>59</v>
      </c>
      <c r="B24" s="390" t="s">
        <v>868</v>
      </c>
      <c r="C24" s="306">
        <v>160</v>
      </c>
      <c r="D24" s="313" t="s">
        <v>235</v>
      </c>
      <c r="E24" s="313" t="s">
        <v>64</v>
      </c>
      <c r="F24" s="314" t="s">
        <v>869</v>
      </c>
      <c r="G24" s="345" t="s">
        <v>96</v>
      </c>
      <c r="H24" s="310" t="s">
        <v>433</v>
      </c>
    </row>
    <row r="25" spans="1:8" ht="24.9" customHeight="1" x14ac:dyDescent="0.4">
      <c r="A25" s="434"/>
      <c r="B25" s="20" t="s">
        <v>81</v>
      </c>
      <c r="C25" s="393">
        <v>160</v>
      </c>
      <c r="D25" s="394" t="s">
        <v>235</v>
      </c>
      <c r="E25" s="394" t="s">
        <v>64</v>
      </c>
      <c r="F25" s="395" t="s">
        <v>869</v>
      </c>
      <c r="G25" s="394" t="s">
        <v>96</v>
      </c>
      <c r="H25" s="317"/>
    </row>
    <row r="26" spans="1:8" ht="24.9" customHeight="1" x14ac:dyDescent="0.4">
      <c r="A26" s="433" t="s">
        <v>8</v>
      </c>
      <c r="B26" s="327" t="s">
        <v>163</v>
      </c>
      <c r="C26" s="312" t="s">
        <v>164</v>
      </c>
      <c r="D26" s="313" t="s">
        <v>165</v>
      </c>
      <c r="E26" s="313" t="s">
        <v>166</v>
      </c>
      <c r="F26" s="313" t="s">
        <v>167</v>
      </c>
      <c r="G26" s="313" t="s">
        <v>168</v>
      </c>
      <c r="H26" s="310" t="s">
        <v>462</v>
      </c>
    </row>
    <row r="27" spans="1:8" ht="24.9" customHeight="1" x14ac:dyDescent="0.4">
      <c r="A27" s="436"/>
      <c r="B27" s="310" t="s">
        <v>67</v>
      </c>
      <c r="C27" s="306">
        <v>150</v>
      </c>
      <c r="D27" s="307">
        <v>1.1000000000000001</v>
      </c>
      <c r="E27" s="307">
        <v>1.1000000000000001</v>
      </c>
      <c r="F27" s="397">
        <v>6.2</v>
      </c>
      <c r="G27" s="329">
        <v>38</v>
      </c>
      <c r="H27" s="327" t="s">
        <v>436</v>
      </c>
    </row>
    <row r="28" spans="1:8" ht="24.9" customHeight="1" x14ac:dyDescent="0.4">
      <c r="A28" s="436"/>
      <c r="B28" s="311" t="s">
        <v>162</v>
      </c>
      <c r="C28" s="312">
        <v>120</v>
      </c>
      <c r="D28" s="313" t="s">
        <v>72</v>
      </c>
      <c r="E28" s="313" t="s">
        <v>93</v>
      </c>
      <c r="F28" s="314" t="s">
        <v>599</v>
      </c>
      <c r="G28" s="309">
        <v>115</v>
      </c>
      <c r="H28" s="351"/>
    </row>
    <row r="29" spans="1:8" ht="24.9" customHeight="1" x14ac:dyDescent="0.4">
      <c r="A29" s="434"/>
      <c r="B29" s="20" t="s">
        <v>82</v>
      </c>
      <c r="C29" s="316">
        <v>405</v>
      </c>
      <c r="D29" s="319">
        <f>D26+D27+D28</f>
        <v>24.8</v>
      </c>
      <c r="E29" s="319">
        <f t="shared" ref="E29:G29" si="2">E26+E27+E28</f>
        <v>17.500000000000004</v>
      </c>
      <c r="F29" s="319">
        <f t="shared" si="2"/>
        <v>59</v>
      </c>
      <c r="G29" s="318">
        <f t="shared" si="2"/>
        <v>494</v>
      </c>
      <c r="H29" s="331"/>
    </row>
    <row r="30" spans="1:8" ht="24.9" customHeight="1" x14ac:dyDescent="0.4">
      <c r="A30" s="437" t="s">
        <v>83</v>
      </c>
      <c r="B30" s="438"/>
      <c r="C30" s="318">
        <f>C29+C25+C23+C17+C15</f>
        <v>1589</v>
      </c>
      <c r="D30" s="319">
        <f>D29+D25+D23+D17+D15</f>
        <v>62.449999999999996</v>
      </c>
      <c r="E30" s="319">
        <f>E29+E25+E23+E17+E15</f>
        <v>33.64</v>
      </c>
      <c r="F30" s="319">
        <f>F29+F25+F23+F17+F15</f>
        <v>146.15</v>
      </c>
      <c r="G30" s="318">
        <f>G29+G25+G23+G17+G15</f>
        <v>1458</v>
      </c>
      <c r="H30" s="331"/>
    </row>
    <row r="31" spans="1:8" ht="21" customHeight="1" x14ac:dyDescent="0.4">
      <c r="A31" s="441" t="s">
        <v>24</v>
      </c>
      <c r="B31" s="441" t="s">
        <v>25</v>
      </c>
      <c r="C31" s="432" t="s">
        <v>26</v>
      </c>
      <c r="D31" s="432" t="s">
        <v>37</v>
      </c>
      <c r="E31" s="432"/>
      <c r="F31" s="432"/>
      <c r="G31" s="441" t="s">
        <v>38</v>
      </c>
      <c r="H31" s="441" t="s">
        <v>39</v>
      </c>
    </row>
    <row r="32" spans="1:8" x14ac:dyDescent="0.4">
      <c r="A32" s="442"/>
      <c r="B32" s="442"/>
      <c r="C32" s="433"/>
      <c r="D32" s="410" t="s">
        <v>4</v>
      </c>
      <c r="E32" s="410" t="s">
        <v>36</v>
      </c>
      <c r="F32" s="410" t="s">
        <v>30</v>
      </c>
      <c r="G32" s="442"/>
      <c r="H32" s="442"/>
    </row>
    <row r="33" spans="1:8" ht="24.9" customHeight="1" x14ac:dyDescent="0.4">
      <c r="A33" s="443" t="s">
        <v>333</v>
      </c>
      <c r="B33" s="444"/>
      <c r="C33" s="444"/>
      <c r="D33" s="444"/>
      <c r="E33" s="444"/>
      <c r="F33" s="444"/>
      <c r="G33" s="444"/>
      <c r="H33" s="445"/>
    </row>
    <row r="34" spans="1:8" ht="24.9" customHeight="1" x14ac:dyDescent="0.4">
      <c r="A34" s="432" t="s">
        <v>40</v>
      </c>
      <c r="B34" s="336" t="s">
        <v>199</v>
      </c>
      <c r="C34" s="312" t="s">
        <v>124</v>
      </c>
      <c r="D34" s="313" t="s">
        <v>174</v>
      </c>
      <c r="E34" s="313" t="s">
        <v>86</v>
      </c>
      <c r="F34" s="313" t="s">
        <v>175</v>
      </c>
      <c r="G34" s="313" t="s">
        <v>5</v>
      </c>
      <c r="H34" s="344" t="s">
        <v>463</v>
      </c>
    </row>
    <row r="35" spans="1:8" ht="30" customHeight="1" x14ac:dyDescent="0.4">
      <c r="A35" s="432"/>
      <c r="B35" s="18" t="s">
        <v>141</v>
      </c>
      <c r="C35" s="312" t="s">
        <v>142</v>
      </c>
      <c r="D35" s="313" t="s">
        <v>105</v>
      </c>
      <c r="E35" s="313" t="s">
        <v>143</v>
      </c>
      <c r="F35" s="313" t="s">
        <v>144</v>
      </c>
      <c r="G35" s="345" t="s">
        <v>145</v>
      </c>
      <c r="H35" s="310" t="s">
        <v>451</v>
      </c>
    </row>
    <row r="36" spans="1:8" ht="24.9" customHeight="1" x14ac:dyDescent="0.4">
      <c r="A36" s="432"/>
      <c r="B36" s="310" t="s">
        <v>67</v>
      </c>
      <c r="C36" s="306">
        <v>150</v>
      </c>
      <c r="D36" s="307">
        <v>1.1000000000000001</v>
      </c>
      <c r="E36" s="307">
        <v>1.1000000000000001</v>
      </c>
      <c r="F36" s="397">
        <v>6.2</v>
      </c>
      <c r="G36" s="329">
        <v>38</v>
      </c>
      <c r="H36" s="327" t="s">
        <v>436</v>
      </c>
    </row>
    <row r="37" spans="1:8" ht="24.9" customHeight="1" x14ac:dyDescent="0.4">
      <c r="A37" s="432"/>
      <c r="B37" s="20" t="s">
        <v>41</v>
      </c>
      <c r="C37" s="316">
        <v>344</v>
      </c>
      <c r="D37" s="330">
        <f>D36+D35+D34</f>
        <v>12.899999999999999</v>
      </c>
      <c r="E37" s="330">
        <f>E36+E35+E34</f>
        <v>10.8</v>
      </c>
      <c r="F37" s="330">
        <f>F36+F35+F34</f>
        <v>48.5</v>
      </c>
      <c r="G37" s="316">
        <f>G36+G35+G34</f>
        <v>344</v>
      </c>
      <c r="H37" s="331"/>
    </row>
    <row r="38" spans="1:8" ht="24.9" customHeight="1" x14ac:dyDescent="0.4">
      <c r="A38" s="432" t="s">
        <v>23</v>
      </c>
      <c r="B38" s="325" t="s">
        <v>42</v>
      </c>
      <c r="C38" s="313" t="s">
        <v>551</v>
      </c>
      <c r="D38" s="307">
        <v>0.75</v>
      </c>
      <c r="E38" s="308">
        <v>0.3</v>
      </c>
      <c r="F38" s="308">
        <v>15.15</v>
      </c>
      <c r="G38" s="332">
        <v>69</v>
      </c>
      <c r="H38" s="317"/>
    </row>
    <row r="39" spans="1:8" ht="24.9" customHeight="1" x14ac:dyDescent="0.4">
      <c r="A39" s="432"/>
      <c r="B39" s="25" t="s">
        <v>44</v>
      </c>
      <c r="C39" s="334">
        <v>150</v>
      </c>
      <c r="D39" s="330">
        <f>D38</f>
        <v>0.75</v>
      </c>
      <c r="E39" s="330">
        <f>E38</f>
        <v>0.3</v>
      </c>
      <c r="F39" s="330">
        <f>F38</f>
        <v>15.15</v>
      </c>
      <c r="G39" s="316">
        <v>69</v>
      </c>
      <c r="H39" s="331"/>
    </row>
    <row r="40" spans="1:8" ht="24.9" customHeight="1" x14ac:dyDescent="0.4">
      <c r="A40" s="432" t="s">
        <v>6</v>
      </c>
      <c r="B40" s="389" t="s">
        <v>90</v>
      </c>
      <c r="C40" s="425">
        <v>40</v>
      </c>
      <c r="D40" s="426">
        <v>0.9</v>
      </c>
      <c r="E40" s="426">
        <v>1.8</v>
      </c>
      <c r="F40" s="427">
        <v>4.2</v>
      </c>
      <c r="G40" s="428">
        <v>36</v>
      </c>
      <c r="H40" s="390" t="s">
        <v>440</v>
      </c>
    </row>
    <row r="41" spans="1:8" ht="24.9" customHeight="1" x14ac:dyDescent="0.4">
      <c r="A41" s="432"/>
      <c r="B41" s="310" t="s">
        <v>203</v>
      </c>
      <c r="C41" s="306">
        <v>150</v>
      </c>
      <c r="D41" s="313" t="s">
        <v>211</v>
      </c>
      <c r="E41" s="313" t="s">
        <v>178</v>
      </c>
      <c r="F41" s="313" t="s">
        <v>212</v>
      </c>
      <c r="G41" s="329" t="s">
        <v>7</v>
      </c>
      <c r="H41" s="344" t="s">
        <v>461</v>
      </c>
    </row>
    <row r="42" spans="1:8" ht="24.9" customHeight="1" x14ac:dyDescent="0.4">
      <c r="A42" s="432"/>
      <c r="B42" s="355" t="s">
        <v>204</v>
      </c>
      <c r="C42" s="306">
        <v>50</v>
      </c>
      <c r="D42" s="313" t="s">
        <v>213</v>
      </c>
      <c r="E42" s="313" t="s">
        <v>214</v>
      </c>
      <c r="F42" s="313" t="s">
        <v>182</v>
      </c>
      <c r="G42" s="329" t="s">
        <v>215</v>
      </c>
      <c r="H42" s="344" t="s">
        <v>488</v>
      </c>
    </row>
    <row r="43" spans="1:8" ht="36" customHeight="1" x14ac:dyDescent="0.4">
      <c r="A43" s="432"/>
      <c r="B43" s="310" t="s">
        <v>180</v>
      </c>
      <c r="C43" s="306">
        <v>120</v>
      </c>
      <c r="D43" s="313" t="s">
        <v>122</v>
      </c>
      <c r="E43" s="313" t="s">
        <v>160</v>
      </c>
      <c r="F43" s="313" t="s">
        <v>69</v>
      </c>
      <c r="G43" s="329" t="s">
        <v>181</v>
      </c>
      <c r="H43" s="344" t="s">
        <v>455</v>
      </c>
    </row>
    <row r="44" spans="1:8" ht="24.9" customHeight="1" x14ac:dyDescent="0.4">
      <c r="A44" s="432"/>
      <c r="B44" s="315" t="s">
        <v>50</v>
      </c>
      <c r="C44" s="306">
        <v>40</v>
      </c>
      <c r="D44" s="313" t="s">
        <v>75</v>
      </c>
      <c r="E44" s="313" t="s">
        <v>76</v>
      </c>
      <c r="F44" s="313" t="s">
        <v>77</v>
      </c>
      <c r="G44" s="329" t="s">
        <v>78</v>
      </c>
      <c r="H44" s="331"/>
    </row>
    <row r="45" spans="1:8" ht="37.5" customHeight="1" x14ac:dyDescent="0.4">
      <c r="A45" s="432"/>
      <c r="B45" s="310" t="s">
        <v>101</v>
      </c>
      <c r="C45" s="306">
        <v>150</v>
      </c>
      <c r="D45" s="313">
        <v>0.7</v>
      </c>
      <c r="E45" s="313">
        <v>0.04</v>
      </c>
      <c r="F45" s="313">
        <v>20.6</v>
      </c>
      <c r="G45" s="329">
        <v>82</v>
      </c>
      <c r="H45" s="333" t="s">
        <v>443</v>
      </c>
    </row>
    <row r="46" spans="1:8" ht="24.9" customHeight="1" x14ac:dyDescent="0.4">
      <c r="A46" s="432"/>
      <c r="B46" s="20" t="s">
        <v>80</v>
      </c>
      <c r="C46" s="339" t="s">
        <v>499</v>
      </c>
      <c r="D46" s="340">
        <f>D45+D44+D43+D42+D41+D40</f>
        <v>18.7</v>
      </c>
      <c r="E46" s="340">
        <f>E45+E44+E43+E42+E41+E40</f>
        <v>18.14</v>
      </c>
      <c r="F46" s="340">
        <f>F45+F44+F43+F42+F41+F40</f>
        <v>56.500000000000007</v>
      </c>
      <c r="G46" s="341">
        <f>G45+G44+G43+G42+G41+G40</f>
        <v>476</v>
      </c>
      <c r="H46" s="331"/>
    </row>
    <row r="47" spans="1:8" ht="24.9" customHeight="1" x14ac:dyDescent="0.4">
      <c r="A47" s="432" t="s">
        <v>59</v>
      </c>
      <c r="B47" s="390" t="s">
        <v>189</v>
      </c>
      <c r="C47" s="306">
        <v>160</v>
      </c>
      <c r="D47" s="313" t="s">
        <v>48</v>
      </c>
      <c r="E47" s="313" t="s">
        <v>195</v>
      </c>
      <c r="F47" s="314" t="s">
        <v>127</v>
      </c>
      <c r="G47" s="309">
        <v>85</v>
      </c>
      <c r="H47" s="310" t="s">
        <v>433</v>
      </c>
    </row>
    <row r="48" spans="1:8" ht="24.9" customHeight="1" x14ac:dyDescent="0.4">
      <c r="A48" s="432"/>
      <c r="B48" s="20" t="s">
        <v>81</v>
      </c>
      <c r="C48" s="342">
        <v>160</v>
      </c>
      <c r="D48" s="411">
        <v>4.5999999999999996</v>
      </c>
      <c r="E48" s="411">
        <v>4</v>
      </c>
      <c r="F48" s="411">
        <v>6.4</v>
      </c>
      <c r="G48" s="341">
        <v>85</v>
      </c>
      <c r="H48" s="331"/>
    </row>
    <row r="49" spans="1:8" ht="24.9" customHeight="1" x14ac:dyDescent="0.4">
      <c r="A49" s="432" t="s">
        <v>8</v>
      </c>
      <c r="B49" s="336" t="s">
        <v>264</v>
      </c>
      <c r="C49" s="306">
        <v>120</v>
      </c>
      <c r="D49" s="307">
        <v>10.6</v>
      </c>
      <c r="E49" s="313">
        <v>15.6</v>
      </c>
      <c r="F49" s="313">
        <v>1.8</v>
      </c>
      <c r="G49" s="309" t="s">
        <v>10</v>
      </c>
      <c r="H49" s="333" t="s">
        <v>479</v>
      </c>
    </row>
    <row r="50" spans="1:8" ht="24.9" customHeight="1" x14ac:dyDescent="0.4">
      <c r="A50" s="432"/>
      <c r="B50" s="311" t="s">
        <v>89</v>
      </c>
      <c r="C50" s="306">
        <v>150</v>
      </c>
      <c r="D50" s="307">
        <v>2.1</v>
      </c>
      <c r="E50" s="307">
        <v>2.1</v>
      </c>
      <c r="F50" s="308">
        <v>11</v>
      </c>
      <c r="G50" s="309">
        <v>70</v>
      </c>
      <c r="H50" s="325" t="s">
        <v>439</v>
      </c>
    </row>
    <row r="51" spans="1:8" ht="24.9" customHeight="1" x14ac:dyDescent="0.4">
      <c r="A51" s="432"/>
      <c r="B51" s="315" t="s">
        <v>66</v>
      </c>
      <c r="C51" s="312">
        <v>40</v>
      </c>
      <c r="D51" s="345" t="s">
        <v>284</v>
      </c>
      <c r="E51" s="345" t="s">
        <v>285</v>
      </c>
      <c r="F51" s="345" t="s">
        <v>286</v>
      </c>
      <c r="G51" s="309">
        <v>93</v>
      </c>
      <c r="H51" s="46" t="s">
        <v>446</v>
      </c>
    </row>
    <row r="52" spans="1:8" ht="24.9" customHeight="1" x14ac:dyDescent="0.4">
      <c r="A52" s="432"/>
      <c r="B52" s="311" t="s">
        <v>131</v>
      </c>
      <c r="C52" s="315">
        <v>100</v>
      </c>
      <c r="D52" s="315">
        <v>0.4</v>
      </c>
      <c r="E52" s="315">
        <v>0.3</v>
      </c>
      <c r="F52" s="315">
        <v>10.3</v>
      </c>
      <c r="G52" s="315">
        <v>47</v>
      </c>
      <c r="H52" s="331"/>
    </row>
    <row r="53" spans="1:8" ht="24.9" customHeight="1" x14ac:dyDescent="0.4">
      <c r="A53" s="432"/>
      <c r="B53" s="20" t="s">
        <v>82</v>
      </c>
      <c r="C53" s="316">
        <f>C49+C50+C51+C52</f>
        <v>410</v>
      </c>
      <c r="D53" s="330">
        <f t="shared" ref="D53:G53" si="3">D49+D50+D51+D52</f>
        <v>16.139999999999997</v>
      </c>
      <c r="E53" s="330">
        <f t="shared" si="3"/>
        <v>18.32</v>
      </c>
      <c r="F53" s="330">
        <f t="shared" si="3"/>
        <v>42.78</v>
      </c>
      <c r="G53" s="316">
        <f t="shared" si="3"/>
        <v>400</v>
      </c>
      <c r="H53" s="331"/>
    </row>
    <row r="54" spans="1:8" ht="24.9" customHeight="1" x14ac:dyDescent="0.4">
      <c r="A54" s="437" t="s">
        <v>83</v>
      </c>
      <c r="B54" s="438"/>
      <c r="C54" s="318">
        <f>C53+C48+C46+C39+C37</f>
        <v>1614</v>
      </c>
      <c r="D54" s="319">
        <f>D53+D48+D46+D39+D37</f>
        <v>53.089999999999996</v>
      </c>
      <c r="E54" s="319">
        <f>E53+E48+E46+E39+E37</f>
        <v>51.56</v>
      </c>
      <c r="F54" s="319">
        <f>F53+F48+F46+F39+F37</f>
        <v>169.33</v>
      </c>
      <c r="G54" s="318">
        <f>G53+G48+G46+G39+G37</f>
        <v>1374</v>
      </c>
      <c r="H54" s="317"/>
    </row>
    <row r="55" spans="1:8" ht="21" customHeight="1" x14ac:dyDescent="0.4">
      <c r="A55" s="441" t="s">
        <v>24</v>
      </c>
      <c r="B55" s="441" t="s">
        <v>25</v>
      </c>
      <c r="C55" s="432" t="s">
        <v>26</v>
      </c>
      <c r="D55" s="432" t="s">
        <v>37</v>
      </c>
      <c r="E55" s="432"/>
      <c r="F55" s="432"/>
      <c r="G55" s="441" t="s">
        <v>38</v>
      </c>
      <c r="H55" s="441" t="s">
        <v>39</v>
      </c>
    </row>
    <row r="56" spans="1:8" x14ac:dyDescent="0.4">
      <c r="A56" s="442"/>
      <c r="B56" s="442"/>
      <c r="C56" s="433"/>
      <c r="D56" s="410" t="s">
        <v>4</v>
      </c>
      <c r="E56" s="410" t="s">
        <v>36</v>
      </c>
      <c r="F56" s="410" t="s">
        <v>30</v>
      </c>
      <c r="G56" s="442"/>
      <c r="H56" s="442"/>
    </row>
    <row r="57" spans="1:8" ht="24.9" customHeight="1" x14ac:dyDescent="0.4">
      <c r="A57" s="443" t="s">
        <v>332</v>
      </c>
      <c r="B57" s="455"/>
      <c r="C57" s="444"/>
      <c r="D57" s="444"/>
      <c r="E57" s="444"/>
      <c r="F57" s="444"/>
      <c r="G57" s="444"/>
      <c r="H57" s="445"/>
    </row>
    <row r="58" spans="1:8" ht="24.9" customHeight="1" x14ac:dyDescent="0.4">
      <c r="A58" s="432" t="s">
        <v>40</v>
      </c>
      <c r="B58" s="358" t="s">
        <v>329</v>
      </c>
      <c r="C58" s="312" t="s">
        <v>124</v>
      </c>
      <c r="D58" s="359">
        <v>4.7</v>
      </c>
      <c r="E58" s="345" t="s">
        <v>100</v>
      </c>
      <c r="F58" s="313" t="s">
        <v>523</v>
      </c>
      <c r="G58" s="309" t="s">
        <v>300</v>
      </c>
      <c r="H58" s="311" t="s">
        <v>447</v>
      </c>
    </row>
    <row r="59" spans="1:8" ht="24.9" customHeight="1" x14ac:dyDescent="0.4">
      <c r="A59" s="432"/>
      <c r="B59" s="310" t="s">
        <v>172</v>
      </c>
      <c r="C59" s="313" t="s">
        <v>173</v>
      </c>
      <c r="D59" s="345">
        <v>2.4</v>
      </c>
      <c r="E59" s="345">
        <v>2.4</v>
      </c>
      <c r="F59" s="346">
        <v>14.5</v>
      </c>
      <c r="G59" s="309">
        <v>109</v>
      </c>
      <c r="H59" s="310" t="s">
        <v>459</v>
      </c>
    </row>
    <row r="60" spans="1:8" ht="24.9" customHeight="1" x14ac:dyDescent="0.4">
      <c r="A60" s="432"/>
      <c r="B60" s="311" t="s">
        <v>89</v>
      </c>
      <c r="C60" s="306">
        <v>150</v>
      </c>
      <c r="D60" s="307">
        <v>2.1</v>
      </c>
      <c r="E60" s="307">
        <v>2.1</v>
      </c>
      <c r="F60" s="308">
        <v>11</v>
      </c>
      <c r="G60" s="309">
        <v>70</v>
      </c>
      <c r="H60" s="325" t="s">
        <v>439</v>
      </c>
    </row>
    <row r="61" spans="1:8" ht="24.9" customHeight="1" x14ac:dyDescent="0.4">
      <c r="A61" s="432"/>
      <c r="B61" s="20" t="s">
        <v>41</v>
      </c>
      <c r="C61" s="316">
        <v>339</v>
      </c>
      <c r="D61" s="330">
        <f>D58+D59+D60</f>
        <v>9.1999999999999993</v>
      </c>
      <c r="E61" s="330">
        <f t="shared" ref="E61:G61" si="4">E58+E59+E60</f>
        <v>10.6</v>
      </c>
      <c r="F61" s="330">
        <f t="shared" si="4"/>
        <v>50.6</v>
      </c>
      <c r="G61" s="316">
        <f t="shared" si="4"/>
        <v>353</v>
      </c>
      <c r="H61" s="331"/>
    </row>
    <row r="62" spans="1:8" ht="24.9" customHeight="1" x14ac:dyDescent="0.4">
      <c r="A62" s="433" t="s">
        <v>23</v>
      </c>
      <c r="B62" s="325" t="s">
        <v>190</v>
      </c>
      <c r="C62" s="313" t="s">
        <v>600</v>
      </c>
      <c r="D62" s="307">
        <v>0.4</v>
      </c>
      <c r="E62" s="308">
        <v>0.4</v>
      </c>
      <c r="F62" s="308">
        <v>9.8000000000000007</v>
      </c>
      <c r="G62" s="332">
        <v>47</v>
      </c>
      <c r="H62" s="331"/>
    </row>
    <row r="63" spans="1:8" ht="24.9" customHeight="1" x14ac:dyDescent="0.4">
      <c r="A63" s="434"/>
      <c r="B63" s="25" t="s">
        <v>44</v>
      </c>
      <c r="C63" s="334">
        <v>100</v>
      </c>
      <c r="D63" s="330">
        <f>D62</f>
        <v>0.4</v>
      </c>
      <c r="E63" s="330">
        <f>E62</f>
        <v>0.4</v>
      </c>
      <c r="F63" s="330">
        <f>F62</f>
        <v>9.8000000000000007</v>
      </c>
      <c r="G63" s="316">
        <v>55</v>
      </c>
      <c r="H63" s="331"/>
    </row>
    <row r="64" spans="1:8" ht="24.9" customHeight="1" x14ac:dyDescent="0.4">
      <c r="A64" s="452" t="s">
        <v>6</v>
      </c>
      <c r="B64" s="336" t="s">
        <v>556</v>
      </c>
      <c r="C64" s="306">
        <v>40</v>
      </c>
      <c r="D64" s="313" t="s">
        <v>45</v>
      </c>
      <c r="E64" s="313" t="s">
        <v>158</v>
      </c>
      <c r="F64" s="314" t="s">
        <v>298</v>
      </c>
      <c r="G64" s="309" t="s">
        <v>13</v>
      </c>
      <c r="H64" s="310" t="s">
        <v>557</v>
      </c>
    </row>
    <row r="65" spans="1:8" ht="24" customHeight="1" x14ac:dyDescent="0.4">
      <c r="A65" s="435"/>
      <c r="B65" s="315" t="s">
        <v>151</v>
      </c>
      <c r="C65" s="322" t="s">
        <v>74</v>
      </c>
      <c r="D65" s="322">
        <v>1.3</v>
      </c>
      <c r="E65" s="322">
        <v>3</v>
      </c>
      <c r="F65" s="322">
        <v>8.1999999999999993</v>
      </c>
      <c r="G65" s="324">
        <v>66</v>
      </c>
      <c r="H65" s="333" t="s">
        <v>491</v>
      </c>
    </row>
    <row r="66" spans="1:8" ht="24.9" customHeight="1" x14ac:dyDescent="0.4">
      <c r="A66" s="435"/>
      <c r="B66" s="310" t="s">
        <v>259</v>
      </c>
      <c r="C66" s="306">
        <v>100</v>
      </c>
      <c r="D66" s="313" t="s">
        <v>260</v>
      </c>
      <c r="E66" s="313" t="s">
        <v>156</v>
      </c>
      <c r="F66" s="313" t="s">
        <v>261</v>
      </c>
      <c r="G66" s="329" t="s">
        <v>262</v>
      </c>
      <c r="H66" s="333" t="s">
        <v>449</v>
      </c>
    </row>
    <row r="67" spans="1:8" ht="24.9" customHeight="1" x14ac:dyDescent="0.4">
      <c r="A67" s="435"/>
      <c r="B67" s="315" t="s">
        <v>50</v>
      </c>
      <c r="C67" s="306">
        <v>40</v>
      </c>
      <c r="D67" s="313" t="s">
        <v>75</v>
      </c>
      <c r="E67" s="313" t="s">
        <v>76</v>
      </c>
      <c r="F67" s="313" t="s">
        <v>77</v>
      </c>
      <c r="G67" s="329" t="s">
        <v>78</v>
      </c>
      <c r="H67" s="331"/>
    </row>
    <row r="68" spans="1:8" ht="24.9" customHeight="1" x14ac:dyDescent="0.4">
      <c r="A68" s="436"/>
      <c r="B68" s="327" t="s">
        <v>210</v>
      </c>
      <c r="C68" s="306">
        <v>150</v>
      </c>
      <c r="D68" s="313">
        <v>0.7</v>
      </c>
      <c r="E68" s="313">
        <v>0.04</v>
      </c>
      <c r="F68" s="313">
        <v>20.6</v>
      </c>
      <c r="G68" s="329">
        <v>82</v>
      </c>
      <c r="H68" s="333" t="s">
        <v>450</v>
      </c>
    </row>
    <row r="69" spans="1:8" ht="24.9" customHeight="1" x14ac:dyDescent="0.4">
      <c r="A69" s="434"/>
      <c r="B69" s="20" t="s">
        <v>80</v>
      </c>
      <c r="C69" s="400">
        <v>485</v>
      </c>
      <c r="D69" s="339">
        <f>D64+D65+D66+D67+D68</f>
        <v>18.669999999999998</v>
      </c>
      <c r="E69" s="339">
        <f t="shared" ref="E69:F69" si="5">E64+E65+E66+E67+E68</f>
        <v>20.64</v>
      </c>
      <c r="F69" s="339">
        <f t="shared" si="5"/>
        <v>76.5</v>
      </c>
      <c r="G69" s="339">
        <f>G64+G65+G66+G67+G68</f>
        <v>573</v>
      </c>
      <c r="H69" s="331"/>
    </row>
    <row r="70" spans="1:8" ht="24.9" customHeight="1" x14ac:dyDescent="0.4">
      <c r="A70" s="433" t="s">
        <v>59</v>
      </c>
      <c r="B70" s="389" t="s">
        <v>126</v>
      </c>
      <c r="C70" s="306">
        <v>150</v>
      </c>
      <c r="D70" s="313" t="s">
        <v>51</v>
      </c>
      <c r="E70" s="313" t="s">
        <v>48</v>
      </c>
      <c r="F70" s="314" t="s">
        <v>127</v>
      </c>
      <c r="G70" s="309" t="s">
        <v>14</v>
      </c>
      <c r="H70" s="333" t="s">
        <v>444</v>
      </c>
    </row>
    <row r="71" spans="1:8" ht="24.9" customHeight="1" x14ac:dyDescent="0.4">
      <c r="A71" s="436"/>
      <c r="B71" s="390" t="s">
        <v>125</v>
      </c>
      <c r="C71" s="306">
        <v>30</v>
      </c>
      <c r="D71" s="313" t="s">
        <v>211</v>
      </c>
      <c r="E71" s="313" t="s">
        <v>99</v>
      </c>
      <c r="F71" s="314" t="s">
        <v>530</v>
      </c>
      <c r="G71" s="345" t="s">
        <v>531</v>
      </c>
      <c r="H71" s="333"/>
    </row>
    <row r="72" spans="1:8" ht="24.75" customHeight="1" x14ac:dyDescent="0.4">
      <c r="A72" s="434"/>
      <c r="B72" s="20" t="s">
        <v>81</v>
      </c>
      <c r="C72" s="342">
        <v>180</v>
      </c>
      <c r="D72" s="339">
        <f>D70+D71</f>
        <v>5.8</v>
      </c>
      <c r="E72" s="339">
        <f t="shared" ref="E72:G72" si="6">E70+E71</f>
        <v>6.8</v>
      </c>
      <c r="F72" s="339">
        <f t="shared" si="6"/>
        <v>33.549999999999997</v>
      </c>
      <c r="G72" s="339">
        <f t="shared" si="6"/>
        <v>217</v>
      </c>
      <c r="H72" s="331"/>
    </row>
    <row r="73" spans="1:8" ht="24.75" customHeight="1" x14ac:dyDescent="0.4">
      <c r="A73" s="433" t="s">
        <v>8</v>
      </c>
      <c r="B73" s="310" t="s">
        <v>347</v>
      </c>
      <c r="C73" s="306" t="s">
        <v>152</v>
      </c>
      <c r="D73" s="313" t="s">
        <v>153</v>
      </c>
      <c r="E73" s="313" t="s">
        <v>154</v>
      </c>
      <c r="F73" s="314" t="s">
        <v>99</v>
      </c>
      <c r="G73" s="309" t="s">
        <v>155</v>
      </c>
      <c r="H73" s="333" t="s">
        <v>465</v>
      </c>
    </row>
    <row r="74" spans="1:8" ht="24.9" customHeight="1" x14ac:dyDescent="0.4">
      <c r="A74" s="436"/>
      <c r="B74" s="310" t="s">
        <v>382</v>
      </c>
      <c r="C74" s="312">
        <v>120</v>
      </c>
      <c r="D74" s="313" t="s">
        <v>408</v>
      </c>
      <c r="E74" s="313" t="s">
        <v>409</v>
      </c>
      <c r="F74" s="313" t="s">
        <v>410</v>
      </c>
      <c r="G74" s="313" t="s">
        <v>411</v>
      </c>
      <c r="H74" s="344" t="s">
        <v>458</v>
      </c>
    </row>
    <row r="75" spans="1:8" ht="24.9" customHeight="1" x14ac:dyDescent="0.4">
      <c r="A75" s="436"/>
      <c r="B75" s="305" t="s">
        <v>558</v>
      </c>
      <c r="C75" s="306">
        <v>150</v>
      </c>
      <c r="D75" s="307" t="s">
        <v>31</v>
      </c>
      <c r="E75" s="307" t="s">
        <v>32</v>
      </c>
      <c r="F75" s="308">
        <v>4.7</v>
      </c>
      <c r="G75" s="309">
        <v>19</v>
      </c>
      <c r="H75" s="344" t="s">
        <v>446</v>
      </c>
    </row>
    <row r="76" spans="1:8" ht="24.9" customHeight="1" x14ac:dyDescent="0.4">
      <c r="A76" s="436"/>
      <c r="B76" s="315" t="s">
        <v>66</v>
      </c>
      <c r="C76" s="312">
        <v>40</v>
      </c>
      <c r="D76" s="345" t="s">
        <v>284</v>
      </c>
      <c r="E76" s="345" t="s">
        <v>285</v>
      </c>
      <c r="F76" s="345" t="s">
        <v>286</v>
      </c>
      <c r="G76" s="309" t="s">
        <v>320</v>
      </c>
      <c r="H76" s="412"/>
    </row>
    <row r="77" spans="1:8" ht="24.9" customHeight="1" x14ac:dyDescent="0.4">
      <c r="A77" s="434"/>
      <c r="B77" s="20" t="s">
        <v>82</v>
      </c>
      <c r="C77" s="316">
        <v>383</v>
      </c>
      <c r="D77" s="330">
        <f>D73+D74+D75+D76</f>
        <v>16.88</v>
      </c>
      <c r="E77" s="330">
        <f t="shared" ref="E77:F77" si="7">E73+E74+E75+E76</f>
        <v>16.610000000000003</v>
      </c>
      <c r="F77" s="330">
        <f t="shared" si="7"/>
        <v>44.78</v>
      </c>
      <c r="G77" s="330">
        <v>347</v>
      </c>
      <c r="H77" s="317"/>
    </row>
    <row r="78" spans="1:8" ht="24.9" customHeight="1" x14ac:dyDescent="0.4">
      <c r="A78" s="437" t="s">
        <v>83</v>
      </c>
      <c r="B78" s="438"/>
      <c r="C78" s="318">
        <f>C77+C72+C69+C63+C61</f>
        <v>1487</v>
      </c>
      <c r="D78" s="319">
        <f>D77+D72+D69+D63+D61</f>
        <v>50.949999999999989</v>
      </c>
      <c r="E78" s="319">
        <f>E77+E72+E69+E63+E61</f>
        <v>55.050000000000004</v>
      </c>
      <c r="F78" s="319">
        <f>F77+F72+F69+F63+F61</f>
        <v>215.23</v>
      </c>
      <c r="G78" s="318">
        <f>G77+G72+G69+G63+G61</f>
        <v>1545</v>
      </c>
      <c r="H78" s="317"/>
    </row>
    <row r="79" spans="1:8" ht="21" customHeight="1" x14ac:dyDescent="0.4">
      <c r="A79" s="441" t="s">
        <v>24</v>
      </c>
      <c r="B79" s="441" t="s">
        <v>25</v>
      </c>
      <c r="C79" s="432" t="s">
        <v>26</v>
      </c>
      <c r="D79" s="432" t="s">
        <v>37</v>
      </c>
      <c r="E79" s="432"/>
      <c r="F79" s="432"/>
      <c r="G79" s="441" t="s">
        <v>38</v>
      </c>
      <c r="H79" s="441" t="s">
        <v>39</v>
      </c>
    </row>
    <row r="80" spans="1:8" x14ac:dyDescent="0.4">
      <c r="A80" s="442"/>
      <c r="B80" s="442"/>
      <c r="C80" s="433"/>
      <c r="D80" s="410" t="s">
        <v>4</v>
      </c>
      <c r="E80" s="410" t="s">
        <v>36</v>
      </c>
      <c r="F80" s="410" t="s">
        <v>30</v>
      </c>
      <c r="G80" s="442"/>
      <c r="H80" s="442"/>
    </row>
    <row r="81" spans="1:8" ht="24.9" customHeight="1" x14ac:dyDescent="0.4">
      <c r="A81" s="443" t="s">
        <v>334</v>
      </c>
      <c r="B81" s="455"/>
      <c r="C81" s="444"/>
      <c r="D81" s="444"/>
      <c r="E81" s="444"/>
      <c r="F81" s="444"/>
      <c r="G81" s="444"/>
      <c r="H81" s="445"/>
    </row>
    <row r="82" spans="1:8" ht="35.25" customHeight="1" x14ac:dyDescent="0.4">
      <c r="A82" s="432" t="s">
        <v>40</v>
      </c>
      <c r="B82" s="310" t="s">
        <v>221</v>
      </c>
      <c r="C82" s="306" t="s">
        <v>124</v>
      </c>
      <c r="D82" s="313">
        <v>6.1</v>
      </c>
      <c r="E82" s="356" t="s">
        <v>225</v>
      </c>
      <c r="F82" s="313" t="s">
        <v>137</v>
      </c>
      <c r="G82" s="313" t="s">
        <v>226</v>
      </c>
      <c r="H82" s="310" t="s">
        <v>442</v>
      </c>
    </row>
    <row r="83" spans="1:8" ht="24.9" customHeight="1" x14ac:dyDescent="0.4">
      <c r="A83" s="432"/>
      <c r="B83" s="18" t="s">
        <v>141</v>
      </c>
      <c r="C83" s="312" t="s">
        <v>142</v>
      </c>
      <c r="D83" s="313" t="s">
        <v>105</v>
      </c>
      <c r="E83" s="313" t="s">
        <v>143</v>
      </c>
      <c r="F83" s="313" t="s">
        <v>144</v>
      </c>
      <c r="G83" s="345" t="s">
        <v>145</v>
      </c>
      <c r="H83" s="310" t="s">
        <v>451</v>
      </c>
    </row>
    <row r="84" spans="1:8" ht="24.9" customHeight="1" x14ac:dyDescent="0.4">
      <c r="A84" s="432"/>
      <c r="B84" s="327" t="s">
        <v>117</v>
      </c>
      <c r="C84" s="312">
        <v>150</v>
      </c>
      <c r="D84" s="345" t="s">
        <v>122</v>
      </c>
      <c r="E84" s="345" t="s">
        <v>123</v>
      </c>
      <c r="F84" s="346" t="s">
        <v>561</v>
      </c>
      <c r="G84" s="309" t="s">
        <v>562</v>
      </c>
      <c r="H84" s="344" t="s">
        <v>448</v>
      </c>
    </row>
    <row r="85" spans="1:8" ht="24.9" customHeight="1" x14ac:dyDescent="0.4">
      <c r="A85" s="432"/>
      <c r="B85" s="20" t="s">
        <v>41</v>
      </c>
      <c r="C85" s="316">
        <v>344</v>
      </c>
      <c r="D85" s="330">
        <f>D84+D83+D82</f>
        <v>13.5</v>
      </c>
      <c r="E85" s="330">
        <f>E84+E83+E82</f>
        <v>12.7</v>
      </c>
      <c r="F85" s="330">
        <f>F84+F83+F82</f>
        <v>51.4</v>
      </c>
      <c r="G85" s="316">
        <v>373</v>
      </c>
      <c r="H85" s="331"/>
    </row>
    <row r="86" spans="1:8" ht="24.9" customHeight="1" x14ac:dyDescent="0.4">
      <c r="A86" s="433" t="s">
        <v>23</v>
      </c>
      <c r="B86" s="336" t="s">
        <v>147</v>
      </c>
      <c r="C86" s="306">
        <v>100</v>
      </c>
      <c r="D86" s="313" t="s">
        <v>76</v>
      </c>
      <c r="E86" s="313" t="s">
        <v>148</v>
      </c>
      <c r="F86" s="328" t="s">
        <v>149</v>
      </c>
      <c r="G86" s="329" t="s">
        <v>70</v>
      </c>
      <c r="H86" s="344" t="s">
        <v>460</v>
      </c>
    </row>
    <row r="87" spans="1:8" ht="24.9" customHeight="1" x14ac:dyDescent="0.4">
      <c r="A87" s="434"/>
      <c r="B87" s="25" t="s">
        <v>44</v>
      </c>
      <c r="C87" s="334">
        <v>100</v>
      </c>
      <c r="D87" s="330" t="str">
        <f>D86</f>
        <v>0,3</v>
      </c>
      <c r="E87" s="330" t="str">
        <f>E86</f>
        <v>0,13</v>
      </c>
      <c r="F87" s="330" t="str">
        <f>F86</f>
        <v>13,4</v>
      </c>
      <c r="G87" s="316">
        <v>55</v>
      </c>
      <c r="H87" s="331"/>
    </row>
    <row r="88" spans="1:8" ht="24.9" customHeight="1" x14ac:dyDescent="0.4">
      <c r="A88" s="452" t="s">
        <v>6</v>
      </c>
      <c r="B88" s="311" t="s">
        <v>191</v>
      </c>
      <c r="C88" s="306">
        <v>40</v>
      </c>
      <c r="D88" s="335" t="s">
        <v>71</v>
      </c>
      <c r="E88" s="314" t="s">
        <v>196</v>
      </c>
      <c r="F88" s="314" t="s">
        <v>197</v>
      </c>
      <c r="G88" s="332" t="s">
        <v>566</v>
      </c>
      <c r="H88" s="310" t="s">
        <v>482</v>
      </c>
    </row>
    <row r="89" spans="1:8" ht="24.9" customHeight="1" x14ac:dyDescent="0.4">
      <c r="A89" s="435"/>
      <c r="B89" s="336" t="s">
        <v>47</v>
      </c>
      <c r="C89" s="313" t="s">
        <v>74</v>
      </c>
      <c r="D89" s="313">
        <v>1.1000000000000001</v>
      </c>
      <c r="E89" s="313">
        <v>3.3</v>
      </c>
      <c r="F89" s="313">
        <v>7.5</v>
      </c>
      <c r="G89" s="329">
        <v>63</v>
      </c>
      <c r="H89" s="310" t="s">
        <v>431</v>
      </c>
    </row>
    <row r="90" spans="1:8" ht="24.9" customHeight="1" x14ac:dyDescent="0.4">
      <c r="A90" s="435"/>
      <c r="B90" s="327" t="s">
        <v>604</v>
      </c>
      <c r="C90" s="263" t="s">
        <v>275</v>
      </c>
      <c r="D90" s="337">
        <v>6.8</v>
      </c>
      <c r="E90" s="337">
        <v>10.8</v>
      </c>
      <c r="F90" s="337">
        <v>8.3000000000000007</v>
      </c>
      <c r="G90" s="337">
        <v>163</v>
      </c>
      <c r="H90" s="46" t="s">
        <v>603</v>
      </c>
    </row>
    <row r="91" spans="1:8" ht="24.9" customHeight="1" x14ac:dyDescent="0.4">
      <c r="A91" s="435"/>
      <c r="B91" s="336" t="s">
        <v>326</v>
      </c>
      <c r="C91" s="306">
        <v>120</v>
      </c>
      <c r="D91" s="313" t="s">
        <v>216</v>
      </c>
      <c r="E91" s="313" t="s">
        <v>217</v>
      </c>
      <c r="F91" s="314" t="s">
        <v>218</v>
      </c>
      <c r="G91" s="345" t="s">
        <v>219</v>
      </c>
      <c r="H91" s="344" t="s">
        <v>442</v>
      </c>
    </row>
    <row r="92" spans="1:8" ht="24.9" customHeight="1" x14ac:dyDescent="0.4">
      <c r="A92" s="435"/>
      <c r="B92" s="315" t="s">
        <v>50</v>
      </c>
      <c r="C92" s="306">
        <v>40</v>
      </c>
      <c r="D92" s="313" t="s">
        <v>75</v>
      </c>
      <c r="E92" s="313" t="s">
        <v>76</v>
      </c>
      <c r="F92" s="313" t="s">
        <v>77</v>
      </c>
      <c r="G92" s="329" t="s">
        <v>78</v>
      </c>
      <c r="H92" s="331"/>
    </row>
    <row r="93" spans="1:8" ht="24.9" customHeight="1" x14ac:dyDescent="0.4">
      <c r="A93" s="436"/>
      <c r="B93" s="310" t="s">
        <v>327</v>
      </c>
      <c r="C93" s="306">
        <v>150</v>
      </c>
      <c r="D93" s="313">
        <v>0.7</v>
      </c>
      <c r="E93" s="313">
        <v>0.04</v>
      </c>
      <c r="F93" s="313">
        <v>20.6</v>
      </c>
      <c r="G93" s="313">
        <v>82</v>
      </c>
      <c r="H93" s="333" t="s">
        <v>443</v>
      </c>
    </row>
    <row r="94" spans="1:8" ht="24.9" customHeight="1" x14ac:dyDescent="0.4">
      <c r="A94" s="434"/>
      <c r="B94" s="20" t="s">
        <v>80</v>
      </c>
      <c r="C94" s="339" t="s">
        <v>607</v>
      </c>
      <c r="D94" s="340">
        <f>D88+D89+D90+D91+D92+D93</f>
        <v>11.6</v>
      </c>
      <c r="E94" s="340">
        <f t="shared" ref="E94:G94" si="8">E88+E89+E90+E91+E92+E93</f>
        <v>18.399999999999999</v>
      </c>
      <c r="F94" s="340">
        <f t="shared" si="8"/>
        <v>60.54</v>
      </c>
      <c r="G94" s="341">
        <f t="shared" si="8"/>
        <v>457</v>
      </c>
      <c r="H94" s="331"/>
    </row>
    <row r="95" spans="1:8" ht="24.9" customHeight="1" x14ac:dyDescent="0.4">
      <c r="A95" s="433" t="s">
        <v>59</v>
      </c>
      <c r="B95" s="390" t="s">
        <v>870</v>
      </c>
      <c r="C95" s="306">
        <v>160</v>
      </c>
      <c r="D95" s="313" t="s">
        <v>62</v>
      </c>
      <c r="E95" s="313" t="s">
        <v>235</v>
      </c>
      <c r="F95" s="314" t="s">
        <v>86</v>
      </c>
      <c r="G95" s="309">
        <v>93</v>
      </c>
      <c r="H95" s="310" t="s">
        <v>433</v>
      </c>
    </row>
    <row r="96" spans="1:8" ht="24.9" customHeight="1" x14ac:dyDescent="0.4">
      <c r="A96" s="434"/>
      <c r="B96" s="20" t="s">
        <v>81</v>
      </c>
      <c r="C96" s="342">
        <v>160</v>
      </c>
      <c r="D96" s="340">
        <v>4.5</v>
      </c>
      <c r="E96" s="340">
        <v>7.0000000000000007E-2</v>
      </c>
      <c r="F96" s="340">
        <v>5.8</v>
      </c>
      <c r="G96" s="341">
        <v>42</v>
      </c>
      <c r="H96" s="331"/>
    </row>
    <row r="97" spans="1:8" ht="24.9" customHeight="1" x14ac:dyDescent="0.4">
      <c r="A97" s="433" t="s">
        <v>8</v>
      </c>
      <c r="B97" s="327" t="s">
        <v>545</v>
      </c>
      <c r="C97" s="322" t="s">
        <v>111</v>
      </c>
      <c r="D97" s="322">
        <v>12.9</v>
      </c>
      <c r="E97" s="322">
        <v>9.3000000000000007</v>
      </c>
      <c r="F97" s="322">
        <v>1.8</v>
      </c>
      <c r="G97" s="322">
        <v>143</v>
      </c>
      <c r="H97" s="46" t="s">
        <v>445</v>
      </c>
    </row>
    <row r="98" spans="1:8" ht="24.9" customHeight="1" x14ac:dyDescent="0.4">
      <c r="A98" s="436"/>
      <c r="B98" s="336" t="s">
        <v>139</v>
      </c>
      <c r="C98" s="306" t="s">
        <v>271</v>
      </c>
      <c r="D98" s="307">
        <v>4.3</v>
      </c>
      <c r="E98" s="313" t="s">
        <v>97</v>
      </c>
      <c r="F98" s="314" t="s">
        <v>137</v>
      </c>
      <c r="G98" s="309" t="s">
        <v>138</v>
      </c>
      <c r="H98" s="310" t="s">
        <v>469</v>
      </c>
    </row>
    <row r="99" spans="1:8" ht="24.9" customHeight="1" x14ac:dyDescent="0.4">
      <c r="A99" s="436"/>
      <c r="B99" s="310" t="s">
        <v>194</v>
      </c>
      <c r="C99" s="312">
        <v>150</v>
      </c>
      <c r="D99" s="345" t="s">
        <v>31</v>
      </c>
      <c r="E99" s="345" t="s">
        <v>564</v>
      </c>
      <c r="F99" s="345" t="s">
        <v>48</v>
      </c>
      <c r="G99" s="309" t="s">
        <v>565</v>
      </c>
      <c r="H99" s="310" t="s">
        <v>430</v>
      </c>
    </row>
    <row r="100" spans="1:8" ht="24.9" customHeight="1" x14ac:dyDescent="0.4">
      <c r="A100" s="436"/>
      <c r="B100" s="315" t="s">
        <v>66</v>
      </c>
      <c r="C100" s="312">
        <v>40</v>
      </c>
      <c r="D100" s="345" t="s">
        <v>284</v>
      </c>
      <c r="E100" s="345" t="s">
        <v>285</v>
      </c>
      <c r="F100" s="345" t="s">
        <v>286</v>
      </c>
      <c r="G100" s="345" t="s">
        <v>320</v>
      </c>
      <c r="H100" s="310"/>
    </row>
    <row r="101" spans="1:8" ht="24.9" customHeight="1" x14ac:dyDescent="0.4">
      <c r="A101" s="434"/>
      <c r="B101" s="20" t="s">
        <v>82</v>
      </c>
      <c r="C101" s="330">
        <v>383</v>
      </c>
      <c r="D101" s="330">
        <f>D97+D98+D99+D100</f>
        <v>20.34</v>
      </c>
      <c r="E101" s="330">
        <f t="shared" ref="E101:G101" si="9">E97+E98+E99+E100</f>
        <v>13.040000000000001</v>
      </c>
      <c r="F101" s="330">
        <f t="shared" si="9"/>
        <v>52.78</v>
      </c>
      <c r="G101" s="330">
        <f t="shared" si="9"/>
        <v>411.6</v>
      </c>
      <c r="H101" s="317"/>
    </row>
    <row r="102" spans="1:8" ht="24.9" customHeight="1" x14ac:dyDescent="0.4">
      <c r="A102" s="437" t="s">
        <v>83</v>
      </c>
      <c r="B102" s="438"/>
      <c r="C102" s="318">
        <f>C101+C96+C94+C87+C85</f>
        <v>1547</v>
      </c>
      <c r="D102" s="318">
        <f>D101+D96+D94+D87+D85</f>
        <v>50.239999999999995</v>
      </c>
      <c r="E102" s="318">
        <f>E101+E96+E94+E87+E85</f>
        <v>44.339999999999996</v>
      </c>
      <c r="F102" s="318">
        <f>F101+F96+F94+F87+F85</f>
        <v>183.92000000000002</v>
      </c>
      <c r="G102" s="318">
        <f>G101+G96+G94+G87+G85</f>
        <v>1338.6</v>
      </c>
      <c r="H102" s="317"/>
    </row>
    <row r="103" spans="1:8" ht="21" customHeight="1" x14ac:dyDescent="0.4">
      <c r="A103" s="441" t="s">
        <v>24</v>
      </c>
      <c r="B103" s="441" t="s">
        <v>25</v>
      </c>
      <c r="C103" s="432" t="s">
        <v>26</v>
      </c>
      <c r="D103" s="432" t="s">
        <v>37</v>
      </c>
      <c r="E103" s="432"/>
      <c r="F103" s="432"/>
      <c r="G103" s="441" t="s">
        <v>38</v>
      </c>
      <c r="H103" s="441" t="s">
        <v>39</v>
      </c>
    </row>
    <row r="104" spans="1:8" x14ac:dyDescent="0.4">
      <c r="A104" s="442"/>
      <c r="B104" s="442"/>
      <c r="C104" s="433"/>
      <c r="D104" s="410" t="s">
        <v>4</v>
      </c>
      <c r="E104" s="410" t="s">
        <v>36</v>
      </c>
      <c r="F104" s="410" t="s">
        <v>30</v>
      </c>
      <c r="G104" s="442"/>
      <c r="H104" s="442"/>
    </row>
    <row r="105" spans="1:8" ht="24.9" customHeight="1" x14ac:dyDescent="0.4">
      <c r="A105" s="443" t="s">
        <v>344</v>
      </c>
      <c r="B105" s="455"/>
      <c r="C105" s="444"/>
      <c r="D105" s="444"/>
      <c r="E105" s="444"/>
      <c r="F105" s="444"/>
      <c r="G105" s="444"/>
      <c r="H105" s="445"/>
    </row>
    <row r="106" spans="1:8" ht="24.9" customHeight="1" x14ac:dyDescent="0.4">
      <c r="A106" s="432" t="s">
        <v>40</v>
      </c>
      <c r="B106" s="320" t="s">
        <v>352</v>
      </c>
      <c r="C106" s="321" t="s">
        <v>518</v>
      </c>
      <c r="D106" s="322">
        <v>11</v>
      </c>
      <c r="E106" s="323">
        <v>15.6</v>
      </c>
      <c r="F106" s="322">
        <v>3.2</v>
      </c>
      <c r="G106" s="324">
        <v>196</v>
      </c>
      <c r="H106" s="325" t="s">
        <v>526</v>
      </c>
    </row>
    <row r="107" spans="1:8" ht="24.9" customHeight="1" x14ac:dyDescent="0.4">
      <c r="A107" s="432"/>
      <c r="B107" s="18" t="s">
        <v>104</v>
      </c>
      <c r="C107" s="312">
        <v>30</v>
      </c>
      <c r="D107" s="313">
        <v>3.2</v>
      </c>
      <c r="E107" s="313">
        <v>0.3</v>
      </c>
      <c r="F107" s="313">
        <v>15.3</v>
      </c>
      <c r="G107" s="309">
        <v>79</v>
      </c>
      <c r="H107" s="326" t="s">
        <v>459</v>
      </c>
    </row>
    <row r="108" spans="1:8" ht="24.9" customHeight="1" x14ac:dyDescent="0.4">
      <c r="A108" s="432"/>
      <c r="B108" s="311" t="s">
        <v>89</v>
      </c>
      <c r="C108" s="306">
        <v>150</v>
      </c>
      <c r="D108" s="307">
        <v>2.1</v>
      </c>
      <c r="E108" s="307">
        <v>2.1</v>
      </c>
      <c r="F108" s="308">
        <v>11</v>
      </c>
      <c r="G108" s="309">
        <v>70</v>
      </c>
      <c r="H108" s="325" t="s">
        <v>439</v>
      </c>
    </row>
    <row r="109" spans="1:8" ht="24.9" customHeight="1" x14ac:dyDescent="0.4">
      <c r="A109" s="432"/>
      <c r="B109" s="20" t="s">
        <v>41</v>
      </c>
      <c r="C109" s="316">
        <v>325</v>
      </c>
      <c r="D109" s="330">
        <f>D108+D107+D106</f>
        <v>16.3</v>
      </c>
      <c r="E109" s="330">
        <f>E108+E107+E106</f>
        <v>18</v>
      </c>
      <c r="F109" s="330">
        <f>F108+F107+F106</f>
        <v>29.5</v>
      </c>
      <c r="G109" s="316">
        <f>G108+G107+G106</f>
        <v>345</v>
      </c>
      <c r="H109" s="331"/>
    </row>
    <row r="110" spans="1:8" ht="24.9" customHeight="1" x14ac:dyDescent="0.4">
      <c r="A110" s="433" t="s">
        <v>23</v>
      </c>
      <c r="B110" s="325" t="s">
        <v>42</v>
      </c>
      <c r="C110" s="313" t="s">
        <v>551</v>
      </c>
      <c r="D110" s="307">
        <v>0.75</v>
      </c>
      <c r="E110" s="308">
        <v>0.3</v>
      </c>
      <c r="F110" s="308">
        <v>15.15</v>
      </c>
      <c r="G110" s="332">
        <v>69</v>
      </c>
      <c r="H110" s="331"/>
    </row>
    <row r="111" spans="1:8" ht="24.9" customHeight="1" x14ac:dyDescent="0.4">
      <c r="A111" s="434"/>
      <c r="B111" s="25" t="s">
        <v>44</v>
      </c>
      <c r="C111" s="334">
        <v>150</v>
      </c>
      <c r="D111" s="330">
        <f>D110</f>
        <v>0.75</v>
      </c>
      <c r="E111" s="330">
        <f>E110</f>
        <v>0.3</v>
      </c>
      <c r="F111" s="330">
        <f>F110</f>
        <v>15.15</v>
      </c>
      <c r="G111" s="316">
        <v>69</v>
      </c>
      <c r="H111" s="331"/>
    </row>
    <row r="112" spans="1:8" ht="24.9" customHeight="1" x14ac:dyDescent="0.4">
      <c r="A112" s="452" t="s">
        <v>6</v>
      </c>
      <c r="B112" s="310" t="s">
        <v>256</v>
      </c>
      <c r="C112" s="306">
        <v>40</v>
      </c>
      <c r="D112" s="313" t="s">
        <v>76</v>
      </c>
      <c r="E112" s="313" t="s">
        <v>72</v>
      </c>
      <c r="F112" s="313" t="s">
        <v>75</v>
      </c>
      <c r="G112" s="329" t="s">
        <v>263</v>
      </c>
      <c r="H112" s="333" t="s">
        <v>472</v>
      </c>
    </row>
    <row r="113" spans="1:8" ht="24.9" customHeight="1" x14ac:dyDescent="0.4">
      <c r="A113" s="435"/>
      <c r="B113" s="336" t="s">
        <v>258</v>
      </c>
      <c r="C113" s="306" t="s">
        <v>74</v>
      </c>
      <c r="D113" s="335">
        <v>1.1000000000000001</v>
      </c>
      <c r="E113" s="314">
        <v>3.3</v>
      </c>
      <c r="F113" s="314">
        <v>5</v>
      </c>
      <c r="G113" s="332">
        <v>55</v>
      </c>
      <c r="H113" s="333" t="s">
        <v>464</v>
      </c>
    </row>
    <row r="114" spans="1:8" ht="24.9" customHeight="1" x14ac:dyDescent="0.4">
      <c r="A114" s="435"/>
      <c r="B114" s="355" t="s">
        <v>568</v>
      </c>
      <c r="C114" s="306" t="s">
        <v>574</v>
      </c>
      <c r="D114" s="313" t="s">
        <v>174</v>
      </c>
      <c r="E114" s="313" t="s">
        <v>509</v>
      </c>
      <c r="F114" s="313" t="s">
        <v>321</v>
      </c>
      <c r="G114" s="329">
        <v>112</v>
      </c>
      <c r="H114" s="344" t="s">
        <v>571</v>
      </c>
    </row>
    <row r="115" spans="1:8" ht="24.9" customHeight="1" x14ac:dyDescent="0.4">
      <c r="A115" s="435"/>
      <c r="B115" s="401" t="s">
        <v>349</v>
      </c>
      <c r="C115" s="306" t="s">
        <v>271</v>
      </c>
      <c r="D115" s="307">
        <v>10.8</v>
      </c>
      <c r="E115" s="307">
        <v>3.7</v>
      </c>
      <c r="F115" s="308">
        <v>24.3</v>
      </c>
      <c r="G115" s="309">
        <v>176</v>
      </c>
      <c r="H115" s="310" t="s">
        <v>466</v>
      </c>
    </row>
    <row r="116" spans="1:8" ht="24.9" customHeight="1" x14ac:dyDescent="0.4">
      <c r="A116" s="435"/>
      <c r="B116" s="413" t="s">
        <v>66</v>
      </c>
      <c r="C116" s="312">
        <v>40</v>
      </c>
      <c r="D116" s="345" t="s">
        <v>284</v>
      </c>
      <c r="E116" s="345" t="s">
        <v>285</v>
      </c>
      <c r="F116" s="345" t="s">
        <v>286</v>
      </c>
      <c r="G116" s="345" t="s">
        <v>320</v>
      </c>
      <c r="H116" s="331"/>
    </row>
    <row r="117" spans="1:8" ht="24.9" customHeight="1" x14ac:dyDescent="0.4">
      <c r="A117" s="436"/>
      <c r="B117" s="327" t="s">
        <v>340</v>
      </c>
      <c r="C117" s="306">
        <v>150</v>
      </c>
      <c r="D117" s="313" t="s">
        <v>227</v>
      </c>
      <c r="E117" s="313" t="s">
        <v>502</v>
      </c>
      <c r="F117" s="314" t="s">
        <v>317</v>
      </c>
      <c r="G117" s="345" t="s">
        <v>14</v>
      </c>
      <c r="H117" s="333" t="s">
        <v>500</v>
      </c>
    </row>
    <row r="118" spans="1:8" ht="24.9" customHeight="1" x14ac:dyDescent="0.4">
      <c r="A118" s="434"/>
      <c r="B118" s="20" t="s">
        <v>80</v>
      </c>
      <c r="C118" s="339" t="s">
        <v>575</v>
      </c>
      <c r="D118" s="340">
        <f>D112+D113+D114+D115+D116+D117</f>
        <v>22.74</v>
      </c>
      <c r="E118" s="340">
        <f t="shared" ref="E118:G118" si="10">E112+E113+E114+E115+E116+E117</f>
        <v>16.66</v>
      </c>
      <c r="F118" s="340">
        <f t="shared" si="10"/>
        <v>75.28</v>
      </c>
      <c r="G118" s="341">
        <f t="shared" si="10"/>
        <v>542.6</v>
      </c>
      <c r="H118" s="331"/>
    </row>
    <row r="119" spans="1:8" ht="24.9" customHeight="1" x14ac:dyDescent="0.4">
      <c r="A119" s="433" t="s">
        <v>59</v>
      </c>
      <c r="B119" s="311" t="s">
        <v>60</v>
      </c>
      <c r="C119" s="315">
        <v>30</v>
      </c>
      <c r="D119" s="315">
        <v>2.04</v>
      </c>
      <c r="E119" s="315">
        <v>1.68</v>
      </c>
      <c r="F119" s="315">
        <v>18</v>
      </c>
      <c r="G119" s="349">
        <v>95</v>
      </c>
      <c r="H119" s="310"/>
    </row>
    <row r="120" spans="1:8" ht="24.9" customHeight="1" x14ac:dyDescent="0.4">
      <c r="A120" s="436"/>
      <c r="B120" s="310" t="s">
        <v>126</v>
      </c>
      <c r="C120" s="306">
        <v>150</v>
      </c>
      <c r="D120" s="313" t="s">
        <v>51</v>
      </c>
      <c r="E120" s="313" t="s">
        <v>48</v>
      </c>
      <c r="F120" s="414" t="s">
        <v>127</v>
      </c>
      <c r="G120" s="329" t="s">
        <v>14</v>
      </c>
      <c r="H120" s="333" t="s">
        <v>444</v>
      </c>
    </row>
    <row r="121" spans="1:8" ht="24.9" customHeight="1" x14ac:dyDescent="0.4">
      <c r="A121" s="434"/>
      <c r="B121" s="20" t="s">
        <v>81</v>
      </c>
      <c r="C121" s="342">
        <f>C120+C119</f>
        <v>180</v>
      </c>
      <c r="D121" s="340">
        <f>D120+D119</f>
        <v>6.14</v>
      </c>
      <c r="E121" s="340">
        <f>E120+E119</f>
        <v>6.2799999999999994</v>
      </c>
      <c r="F121" s="340">
        <f>F120+F119</f>
        <v>24.4</v>
      </c>
      <c r="G121" s="341">
        <f>G120+G119</f>
        <v>177</v>
      </c>
      <c r="H121" s="331"/>
    </row>
    <row r="122" spans="1:8" ht="24.9" customHeight="1" x14ac:dyDescent="0.4">
      <c r="A122" s="433" t="s">
        <v>8</v>
      </c>
      <c r="B122" s="327" t="s">
        <v>65</v>
      </c>
      <c r="C122" s="312">
        <v>130</v>
      </c>
      <c r="D122" s="313" t="s">
        <v>572</v>
      </c>
      <c r="E122" s="313" t="s">
        <v>509</v>
      </c>
      <c r="F122" s="313" t="s">
        <v>573</v>
      </c>
      <c r="G122" s="329">
        <v>130</v>
      </c>
      <c r="H122" s="310" t="s">
        <v>457</v>
      </c>
    </row>
    <row r="123" spans="1:8" ht="24.9" customHeight="1" x14ac:dyDescent="0.4">
      <c r="A123" s="436"/>
      <c r="B123" s="315" t="s">
        <v>609</v>
      </c>
      <c r="C123" s="322">
        <v>50</v>
      </c>
      <c r="D123" s="337">
        <v>7.9</v>
      </c>
      <c r="E123" s="337">
        <v>6</v>
      </c>
      <c r="F123" s="337">
        <v>14.4</v>
      </c>
      <c r="G123" s="324">
        <v>144</v>
      </c>
      <c r="H123" s="326" t="s">
        <v>610</v>
      </c>
    </row>
    <row r="124" spans="1:8" ht="24.9" customHeight="1" x14ac:dyDescent="0.4">
      <c r="A124" s="436"/>
      <c r="B124" s="310" t="s">
        <v>67</v>
      </c>
      <c r="C124" s="306">
        <v>150</v>
      </c>
      <c r="D124" s="307">
        <v>1.1000000000000001</v>
      </c>
      <c r="E124" s="307">
        <v>1.1000000000000001</v>
      </c>
      <c r="F124" s="397">
        <v>6.2</v>
      </c>
      <c r="G124" s="329">
        <v>38</v>
      </c>
      <c r="H124" s="327" t="s">
        <v>436</v>
      </c>
    </row>
    <row r="125" spans="1:8" ht="24.9" customHeight="1" x14ac:dyDescent="0.4">
      <c r="A125" s="436"/>
      <c r="B125" s="311" t="s">
        <v>131</v>
      </c>
      <c r="C125" s="315">
        <v>100</v>
      </c>
      <c r="D125" s="315">
        <v>0.4</v>
      </c>
      <c r="E125" s="315">
        <v>0.3</v>
      </c>
      <c r="F125" s="315">
        <v>10.3</v>
      </c>
      <c r="G125" s="315">
        <v>47</v>
      </c>
      <c r="H125" s="331"/>
    </row>
    <row r="126" spans="1:8" ht="24.9" customHeight="1" x14ac:dyDescent="0.4">
      <c r="A126" s="434"/>
      <c r="B126" s="20" t="s">
        <v>82</v>
      </c>
      <c r="C126" s="316">
        <v>430</v>
      </c>
      <c r="D126" s="319">
        <f>D122+D123+D124+D125</f>
        <v>12.2</v>
      </c>
      <c r="E126" s="319">
        <f t="shared" ref="E126:G126" si="11">E122+E123+E124+E125</f>
        <v>14.9</v>
      </c>
      <c r="F126" s="319">
        <f t="shared" si="11"/>
        <v>43.7</v>
      </c>
      <c r="G126" s="319">
        <f t="shared" si="11"/>
        <v>359</v>
      </c>
      <c r="H126" s="317"/>
    </row>
    <row r="127" spans="1:8" ht="24.9" customHeight="1" x14ac:dyDescent="0.4">
      <c r="A127" s="437" t="s">
        <v>83</v>
      </c>
      <c r="B127" s="438"/>
      <c r="C127" s="318">
        <f>C126+C121+C118+C111+C109</f>
        <v>1637</v>
      </c>
      <c r="D127" s="319">
        <f>D126+D121+D118+D111+D109</f>
        <v>58.129999999999995</v>
      </c>
      <c r="E127" s="319">
        <f>E126+E121+E118+E111+E109</f>
        <v>56.14</v>
      </c>
      <c r="F127" s="319">
        <f>F126+F121+F118+F111+F109</f>
        <v>188.03</v>
      </c>
      <c r="G127" s="318">
        <f>G126+G121+G118+G111+G109</f>
        <v>1492.6</v>
      </c>
      <c r="H127" s="317"/>
    </row>
    <row r="128" spans="1:8" ht="21" customHeight="1" x14ac:dyDescent="0.4">
      <c r="A128" s="441" t="s">
        <v>24</v>
      </c>
      <c r="B128" s="441" t="s">
        <v>25</v>
      </c>
      <c r="C128" s="432" t="s">
        <v>26</v>
      </c>
      <c r="D128" s="432" t="s">
        <v>37</v>
      </c>
      <c r="E128" s="432"/>
      <c r="F128" s="432"/>
      <c r="G128" s="441" t="s">
        <v>38</v>
      </c>
      <c r="H128" s="441" t="s">
        <v>39</v>
      </c>
    </row>
    <row r="129" spans="1:8" x14ac:dyDescent="0.4">
      <c r="A129" s="442"/>
      <c r="B129" s="442"/>
      <c r="C129" s="433"/>
      <c r="D129" s="410" t="s">
        <v>4</v>
      </c>
      <c r="E129" s="410" t="s">
        <v>36</v>
      </c>
      <c r="F129" s="410" t="s">
        <v>30</v>
      </c>
      <c r="G129" s="442"/>
      <c r="H129" s="442"/>
    </row>
    <row r="130" spans="1:8" ht="24.9" customHeight="1" x14ac:dyDescent="0.4">
      <c r="A130" s="446" t="s">
        <v>537</v>
      </c>
      <c r="B130" s="447"/>
      <c r="C130" s="447"/>
      <c r="D130" s="447"/>
      <c r="E130" s="447"/>
      <c r="F130" s="447"/>
      <c r="G130" s="447"/>
      <c r="H130" s="448"/>
    </row>
    <row r="131" spans="1:8" ht="24.9" customHeight="1" x14ac:dyDescent="0.4">
      <c r="A131" s="443" t="s">
        <v>345</v>
      </c>
      <c r="B131" s="444"/>
      <c r="C131" s="444"/>
      <c r="D131" s="444"/>
      <c r="E131" s="444"/>
      <c r="F131" s="444"/>
      <c r="G131" s="444"/>
      <c r="H131" s="445"/>
    </row>
    <row r="132" spans="1:8" ht="24.9" customHeight="1" x14ac:dyDescent="0.4">
      <c r="A132" s="432" t="s">
        <v>40</v>
      </c>
      <c r="B132" s="336" t="s">
        <v>576</v>
      </c>
      <c r="C132" s="312" t="s">
        <v>124</v>
      </c>
      <c r="D132" s="313" t="s">
        <v>100</v>
      </c>
      <c r="E132" s="313" t="s">
        <v>146</v>
      </c>
      <c r="F132" s="313" t="s">
        <v>577</v>
      </c>
      <c r="G132" s="329" t="s">
        <v>578</v>
      </c>
      <c r="H132" s="344" t="s">
        <v>579</v>
      </c>
    </row>
    <row r="133" spans="1:8" ht="24.9" customHeight="1" x14ac:dyDescent="0.4">
      <c r="A133" s="432"/>
      <c r="B133" s="18" t="s">
        <v>104</v>
      </c>
      <c r="C133" s="312">
        <v>30</v>
      </c>
      <c r="D133" s="313">
        <v>3.2</v>
      </c>
      <c r="E133" s="313">
        <v>0.3</v>
      </c>
      <c r="F133" s="313">
        <v>15.3</v>
      </c>
      <c r="G133" s="309">
        <v>79</v>
      </c>
      <c r="H133" s="310" t="s">
        <v>459</v>
      </c>
    </row>
    <row r="134" spans="1:8" ht="24.9" customHeight="1" x14ac:dyDescent="0.4">
      <c r="A134" s="432"/>
      <c r="B134" s="311" t="s">
        <v>89</v>
      </c>
      <c r="C134" s="306">
        <v>150</v>
      </c>
      <c r="D134" s="307">
        <v>2.1</v>
      </c>
      <c r="E134" s="307">
        <v>2.1</v>
      </c>
      <c r="F134" s="308">
        <v>11</v>
      </c>
      <c r="G134" s="309">
        <v>70</v>
      </c>
      <c r="H134" s="325" t="s">
        <v>439</v>
      </c>
    </row>
    <row r="135" spans="1:8" ht="24.9" customHeight="1" x14ac:dyDescent="0.4">
      <c r="A135" s="432"/>
      <c r="B135" s="20" t="s">
        <v>41</v>
      </c>
      <c r="C135" s="316">
        <v>334</v>
      </c>
      <c r="D135" s="330">
        <f>D134+D133+D132</f>
        <v>11.4</v>
      </c>
      <c r="E135" s="330">
        <f>E134+E133+E132</f>
        <v>10.1</v>
      </c>
      <c r="F135" s="330">
        <f>F134+F133+F132</f>
        <v>51.7</v>
      </c>
      <c r="G135" s="316">
        <f>G134+G133+G132</f>
        <v>344</v>
      </c>
      <c r="H135" s="331"/>
    </row>
    <row r="136" spans="1:8" ht="24.9" customHeight="1" x14ac:dyDescent="0.4">
      <c r="A136" s="433" t="s">
        <v>23</v>
      </c>
      <c r="B136" s="325" t="s">
        <v>42</v>
      </c>
      <c r="C136" s="313" t="s">
        <v>551</v>
      </c>
      <c r="D136" s="307">
        <v>0.75</v>
      </c>
      <c r="E136" s="308">
        <v>0.3</v>
      </c>
      <c r="F136" s="308">
        <v>15.15</v>
      </c>
      <c r="G136" s="332">
        <v>69</v>
      </c>
      <c r="H136" s="331"/>
    </row>
    <row r="137" spans="1:8" ht="24.9" customHeight="1" x14ac:dyDescent="0.4">
      <c r="A137" s="434"/>
      <c r="B137" s="25" t="s">
        <v>44</v>
      </c>
      <c r="C137" s="334">
        <v>150</v>
      </c>
      <c r="D137" s="330">
        <v>1.08</v>
      </c>
      <c r="E137" s="330">
        <f>E136</f>
        <v>0.3</v>
      </c>
      <c r="F137" s="330">
        <f>F136</f>
        <v>15.15</v>
      </c>
      <c r="G137" s="316">
        <v>69</v>
      </c>
      <c r="H137" s="331"/>
    </row>
    <row r="138" spans="1:8" ht="24.9" customHeight="1" x14ac:dyDescent="0.4">
      <c r="A138" s="435"/>
      <c r="B138" s="311" t="s">
        <v>191</v>
      </c>
      <c r="C138" s="306">
        <v>40</v>
      </c>
      <c r="D138" s="335" t="s">
        <v>71</v>
      </c>
      <c r="E138" s="314" t="s">
        <v>196</v>
      </c>
      <c r="F138" s="314" t="s">
        <v>197</v>
      </c>
      <c r="G138" s="332" t="s">
        <v>198</v>
      </c>
      <c r="H138" s="311" t="s">
        <v>440</v>
      </c>
    </row>
    <row r="139" spans="1:8" ht="24" customHeight="1" x14ac:dyDescent="0.4">
      <c r="A139" s="435"/>
      <c r="B139" s="336" t="s">
        <v>617</v>
      </c>
      <c r="C139" s="306">
        <v>150</v>
      </c>
      <c r="D139" s="307" t="s">
        <v>108</v>
      </c>
      <c r="E139" s="313" t="s">
        <v>92</v>
      </c>
      <c r="F139" s="314" t="s">
        <v>161</v>
      </c>
      <c r="G139" s="309" t="s">
        <v>96</v>
      </c>
      <c r="H139" s="310" t="s">
        <v>467</v>
      </c>
    </row>
    <row r="140" spans="1:8" ht="24.9" customHeight="1" x14ac:dyDescent="0.4">
      <c r="A140" s="435"/>
      <c r="B140" s="311" t="s">
        <v>353</v>
      </c>
      <c r="C140" s="306" t="s">
        <v>422</v>
      </c>
      <c r="D140" s="313" t="s">
        <v>144</v>
      </c>
      <c r="E140" s="313" t="s">
        <v>423</v>
      </c>
      <c r="F140" s="314" t="s">
        <v>298</v>
      </c>
      <c r="G140" s="309" t="s">
        <v>424</v>
      </c>
      <c r="H140" s="310" t="s">
        <v>468</v>
      </c>
    </row>
    <row r="141" spans="1:8" ht="24.9" customHeight="1" x14ac:dyDescent="0.4">
      <c r="A141" s="435"/>
      <c r="B141" s="336" t="s">
        <v>139</v>
      </c>
      <c r="C141" s="306" t="s">
        <v>271</v>
      </c>
      <c r="D141" s="307">
        <v>4.3</v>
      </c>
      <c r="E141" s="313" t="s">
        <v>97</v>
      </c>
      <c r="F141" s="314" t="s">
        <v>137</v>
      </c>
      <c r="G141" s="309" t="s">
        <v>138</v>
      </c>
      <c r="H141" s="310" t="s">
        <v>469</v>
      </c>
    </row>
    <row r="142" spans="1:8" ht="24.9" customHeight="1" x14ac:dyDescent="0.4">
      <c r="A142" s="435"/>
      <c r="B142" s="315" t="s">
        <v>50</v>
      </c>
      <c r="C142" s="306">
        <v>40</v>
      </c>
      <c r="D142" s="313" t="s">
        <v>75</v>
      </c>
      <c r="E142" s="313" t="s">
        <v>76</v>
      </c>
      <c r="F142" s="313" t="s">
        <v>77</v>
      </c>
      <c r="G142" s="329" t="s">
        <v>78</v>
      </c>
      <c r="H142" s="333"/>
    </row>
    <row r="143" spans="1:8" ht="24.9" customHeight="1" x14ac:dyDescent="0.4">
      <c r="A143" s="436"/>
      <c r="B143" s="310" t="s">
        <v>101</v>
      </c>
      <c r="C143" s="306">
        <v>150</v>
      </c>
      <c r="D143" s="313">
        <v>0.7</v>
      </c>
      <c r="E143" s="313">
        <v>0.04</v>
      </c>
      <c r="F143" s="313">
        <v>20.6</v>
      </c>
      <c r="G143" s="313">
        <v>82</v>
      </c>
      <c r="H143" s="333" t="s">
        <v>443</v>
      </c>
    </row>
    <row r="144" spans="1:8" ht="24.9" customHeight="1" x14ac:dyDescent="0.4">
      <c r="A144" s="434"/>
      <c r="B144" s="20" t="s">
        <v>80</v>
      </c>
      <c r="C144" s="339" t="s">
        <v>425</v>
      </c>
      <c r="D144" s="340">
        <f>D138+D139+D140+D141+D142+D143</f>
        <v>24.9</v>
      </c>
      <c r="E144" s="340">
        <f t="shared" ref="E144:G144" si="12">E138+E139+E140+E141+E142+E143</f>
        <v>25.299999999999997</v>
      </c>
      <c r="F144" s="340">
        <f t="shared" si="12"/>
        <v>75.039999999999992</v>
      </c>
      <c r="G144" s="341">
        <f t="shared" si="12"/>
        <v>623.20000000000005</v>
      </c>
      <c r="H144" s="331"/>
    </row>
    <row r="145" spans="1:8" ht="24.9" customHeight="1" x14ac:dyDescent="0.4">
      <c r="A145" s="433" t="s">
        <v>59</v>
      </c>
      <c r="B145" s="311" t="s">
        <v>871</v>
      </c>
      <c r="C145" s="315">
        <v>30</v>
      </c>
      <c r="D145" s="315">
        <v>2.04</v>
      </c>
      <c r="E145" s="315">
        <v>1.68</v>
      </c>
      <c r="F145" s="315">
        <v>18</v>
      </c>
      <c r="G145" s="349">
        <v>95</v>
      </c>
      <c r="H145" s="310"/>
    </row>
    <row r="146" spans="1:8" ht="24.9" customHeight="1" x14ac:dyDescent="0.4">
      <c r="A146" s="436"/>
      <c r="B146" s="336" t="s">
        <v>126</v>
      </c>
      <c r="C146" s="306">
        <v>150</v>
      </c>
      <c r="D146" s="313" t="s">
        <v>51</v>
      </c>
      <c r="E146" s="313" t="s">
        <v>48</v>
      </c>
      <c r="F146" s="414" t="s">
        <v>127</v>
      </c>
      <c r="G146" s="329" t="s">
        <v>14</v>
      </c>
      <c r="H146" s="333" t="s">
        <v>444</v>
      </c>
    </row>
    <row r="147" spans="1:8" ht="24.9" customHeight="1" x14ac:dyDescent="0.4">
      <c r="A147" s="434"/>
      <c r="B147" s="20" t="s">
        <v>81</v>
      </c>
      <c r="C147" s="342">
        <f>C239+C145</f>
        <v>190</v>
      </c>
      <c r="D147" s="339">
        <f>D145+D146</f>
        <v>6.14</v>
      </c>
      <c r="E147" s="339">
        <f t="shared" ref="E147:G147" si="13">E145+E146</f>
        <v>6.2799999999999994</v>
      </c>
      <c r="F147" s="339">
        <f t="shared" si="13"/>
        <v>24.4</v>
      </c>
      <c r="G147" s="339">
        <f t="shared" si="13"/>
        <v>177</v>
      </c>
      <c r="H147" s="331"/>
    </row>
    <row r="148" spans="1:8" ht="24.9" customHeight="1" x14ac:dyDescent="0.4">
      <c r="A148" s="433" t="s">
        <v>8</v>
      </c>
      <c r="B148" s="310" t="s">
        <v>336</v>
      </c>
      <c r="C148" s="306" t="s">
        <v>237</v>
      </c>
      <c r="D148" s="313" t="s">
        <v>343</v>
      </c>
      <c r="E148" s="313" t="s">
        <v>235</v>
      </c>
      <c r="F148" s="313" t="s">
        <v>158</v>
      </c>
      <c r="G148" s="329" t="s">
        <v>20</v>
      </c>
      <c r="H148" s="333" t="s">
        <v>454</v>
      </c>
    </row>
    <row r="149" spans="1:8" ht="24.9" customHeight="1" x14ac:dyDescent="0.4">
      <c r="A149" s="436"/>
      <c r="B149" s="310" t="s">
        <v>159</v>
      </c>
      <c r="C149" s="306" t="s">
        <v>271</v>
      </c>
      <c r="D149" s="313" t="s">
        <v>46</v>
      </c>
      <c r="E149" s="313" t="s">
        <v>178</v>
      </c>
      <c r="F149" s="345" t="s">
        <v>301</v>
      </c>
      <c r="G149" s="313" t="s">
        <v>302</v>
      </c>
      <c r="H149" s="333" t="s">
        <v>435</v>
      </c>
    </row>
    <row r="150" spans="1:8" ht="24.9" customHeight="1" x14ac:dyDescent="0.4">
      <c r="A150" s="436"/>
      <c r="B150" s="315" t="s">
        <v>66</v>
      </c>
      <c r="C150" s="312">
        <v>40</v>
      </c>
      <c r="D150" s="345" t="s">
        <v>284</v>
      </c>
      <c r="E150" s="345" t="s">
        <v>285</v>
      </c>
      <c r="F150" s="345" t="s">
        <v>286</v>
      </c>
      <c r="G150" s="309" t="s">
        <v>320</v>
      </c>
      <c r="H150" s="310"/>
    </row>
    <row r="151" spans="1:8" ht="24.9" customHeight="1" x14ac:dyDescent="0.4">
      <c r="A151" s="436"/>
      <c r="B151" s="310" t="s">
        <v>194</v>
      </c>
      <c r="C151" s="312">
        <v>150</v>
      </c>
      <c r="D151" s="345" t="s">
        <v>31</v>
      </c>
      <c r="E151" s="345" t="s">
        <v>564</v>
      </c>
      <c r="F151" s="345" t="s">
        <v>48</v>
      </c>
      <c r="G151" s="309" t="s">
        <v>565</v>
      </c>
      <c r="H151" s="310" t="s">
        <v>430</v>
      </c>
    </row>
    <row r="152" spans="1:8" ht="24.9" customHeight="1" x14ac:dyDescent="0.4">
      <c r="A152" s="434"/>
      <c r="B152" s="20" t="s">
        <v>82</v>
      </c>
      <c r="C152" s="316">
        <v>356</v>
      </c>
      <c r="D152" s="319">
        <f>D148+D149+D150+D151</f>
        <v>14.139999999999999</v>
      </c>
      <c r="E152" s="319">
        <f t="shared" ref="E152:G152" si="14">E148+E149+E150+E151</f>
        <v>8.0399999999999991</v>
      </c>
      <c r="F152" s="319">
        <f t="shared" si="14"/>
        <v>54.68</v>
      </c>
      <c r="G152" s="318">
        <f t="shared" si="14"/>
        <v>349.6</v>
      </c>
      <c r="H152" s="317"/>
    </row>
    <row r="153" spans="1:8" ht="24.9" customHeight="1" x14ac:dyDescent="0.4">
      <c r="A153" s="437" t="s">
        <v>83</v>
      </c>
      <c r="B153" s="438"/>
      <c r="C153" s="318">
        <f>C152+C147+C144+C137+C135</f>
        <v>1623</v>
      </c>
      <c r="D153" s="319">
        <f>D152+D147+D144+D137+D135</f>
        <v>57.659999999999989</v>
      </c>
      <c r="E153" s="319">
        <f>E152+E147+E144+E137+E135</f>
        <v>50.019999999999996</v>
      </c>
      <c r="F153" s="319">
        <f>F152+F147+F144+F137+F135</f>
        <v>220.97000000000003</v>
      </c>
      <c r="G153" s="318">
        <f>G152+G147+G144+G137+G135</f>
        <v>1562.8000000000002</v>
      </c>
      <c r="H153" s="317"/>
    </row>
    <row r="154" spans="1:8" ht="21" customHeight="1" x14ac:dyDescent="0.4">
      <c r="A154" s="441" t="s">
        <v>24</v>
      </c>
      <c r="B154" s="441" t="s">
        <v>25</v>
      </c>
      <c r="C154" s="432" t="s">
        <v>26</v>
      </c>
      <c r="D154" s="432" t="s">
        <v>37</v>
      </c>
      <c r="E154" s="432"/>
      <c r="F154" s="432"/>
      <c r="G154" s="441" t="s">
        <v>38</v>
      </c>
      <c r="H154" s="441" t="s">
        <v>39</v>
      </c>
    </row>
    <row r="155" spans="1:8" x14ac:dyDescent="0.4">
      <c r="A155" s="442"/>
      <c r="B155" s="442"/>
      <c r="C155" s="433"/>
      <c r="D155" s="410" t="s">
        <v>4</v>
      </c>
      <c r="E155" s="410" t="s">
        <v>36</v>
      </c>
      <c r="F155" s="410" t="s">
        <v>30</v>
      </c>
      <c r="G155" s="442"/>
      <c r="H155" s="442"/>
    </row>
    <row r="156" spans="1:8" ht="24.9" customHeight="1" x14ac:dyDescent="0.4">
      <c r="A156" s="443" t="s">
        <v>351</v>
      </c>
      <c r="B156" s="444"/>
      <c r="C156" s="444"/>
      <c r="D156" s="444"/>
      <c r="E156" s="444"/>
      <c r="F156" s="444"/>
      <c r="G156" s="444"/>
      <c r="H156" s="445"/>
    </row>
    <row r="157" spans="1:8" ht="24.9" customHeight="1" x14ac:dyDescent="0.4">
      <c r="A157" s="432" t="s">
        <v>40</v>
      </c>
      <c r="B157" s="327" t="s">
        <v>169</v>
      </c>
      <c r="C157" s="306" t="s">
        <v>124</v>
      </c>
      <c r="D157" s="313" t="s">
        <v>174</v>
      </c>
      <c r="E157" s="313" t="s">
        <v>86</v>
      </c>
      <c r="F157" s="314" t="s">
        <v>175</v>
      </c>
      <c r="G157" s="309" t="s">
        <v>5</v>
      </c>
      <c r="H157" s="310" t="s">
        <v>458</v>
      </c>
    </row>
    <row r="158" spans="1:8" ht="24.9" customHeight="1" x14ac:dyDescent="0.4">
      <c r="A158" s="432"/>
      <c r="B158" s="310" t="s">
        <v>172</v>
      </c>
      <c r="C158" s="313" t="s">
        <v>173</v>
      </c>
      <c r="D158" s="345">
        <v>2.4</v>
      </c>
      <c r="E158" s="345">
        <v>2.4</v>
      </c>
      <c r="F158" s="346">
        <v>14.5</v>
      </c>
      <c r="G158" s="309">
        <v>109</v>
      </c>
      <c r="H158" s="310" t="s">
        <v>459</v>
      </c>
    </row>
    <row r="159" spans="1:8" ht="24.9" customHeight="1" x14ac:dyDescent="0.4">
      <c r="A159" s="432"/>
      <c r="B159" s="310" t="s">
        <v>67</v>
      </c>
      <c r="C159" s="306">
        <v>150</v>
      </c>
      <c r="D159" s="307">
        <v>1.1000000000000001</v>
      </c>
      <c r="E159" s="307">
        <v>1.1000000000000001</v>
      </c>
      <c r="F159" s="397">
        <v>6.2</v>
      </c>
      <c r="G159" s="329">
        <v>38</v>
      </c>
      <c r="H159" s="327" t="s">
        <v>436</v>
      </c>
    </row>
    <row r="160" spans="1:8" ht="24.9" customHeight="1" x14ac:dyDescent="0.4">
      <c r="A160" s="432"/>
      <c r="B160" s="20" t="s">
        <v>41</v>
      </c>
      <c r="C160" s="316">
        <v>339</v>
      </c>
      <c r="D160" s="330">
        <f>D159+D158+D157</f>
        <v>10.3</v>
      </c>
      <c r="E160" s="330">
        <f>E159+E158+E157</f>
        <v>10.199999999999999</v>
      </c>
      <c r="F160" s="330">
        <f>F159+F158+F157</f>
        <v>48.5</v>
      </c>
      <c r="G160" s="316">
        <f>G159+G158+G157</f>
        <v>347</v>
      </c>
      <c r="H160" s="317"/>
    </row>
    <row r="161" spans="1:8" ht="24.9" customHeight="1" x14ac:dyDescent="0.4">
      <c r="A161" s="433" t="s">
        <v>23</v>
      </c>
      <c r="B161" s="327" t="s">
        <v>346</v>
      </c>
      <c r="C161" s="306">
        <v>100</v>
      </c>
      <c r="D161" s="313" t="s">
        <v>76</v>
      </c>
      <c r="E161" s="313" t="s">
        <v>148</v>
      </c>
      <c r="F161" s="328" t="s">
        <v>149</v>
      </c>
      <c r="G161" s="329" t="s">
        <v>70</v>
      </c>
      <c r="H161" s="331" t="s">
        <v>505</v>
      </c>
    </row>
    <row r="162" spans="1:8" ht="24.9" customHeight="1" x14ac:dyDescent="0.4">
      <c r="A162" s="434"/>
      <c r="B162" s="25" t="s">
        <v>44</v>
      </c>
      <c r="C162" s="334">
        <v>100</v>
      </c>
      <c r="D162" s="330" t="str">
        <f>D161</f>
        <v>0,3</v>
      </c>
      <c r="E162" s="330" t="str">
        <f>E161</f>
        <v>0,13</v>
      </c>
      <c r="F162" s="330" t="str">
        <f>F161</f>
        <v>13,4</v>
      </c>
      <c r="G162" s="316" t="str">
        <f>G161</f>
        <v>55</v>
      </c>
      <c r="H162" s="331"/>
    </row>
    <row r="163" spans="1:8" ht="24.9" customHeight="1" x14ac:dyDescent="0.4">
      <c r="A163" s="435" t="s">
        <v>6</v>
      </c>
      <c r="B163" s="390" t="s">
        <v>176</v>
      </c>
      <c r="C163" s="306">
        <v>40</v>
      </c>
      <c r="D163" s="313" t="s">
        <v>76</v>
      </c>
      <c r="E163" s="313" t="s">
        <v>72</v>
      </c>
      <c r="F163" s="313" t="s">
        <v>68</v>
      </c>
      <c r="G163" s="329" t="s">
        <v>35</v>
      </c>
      <c r="H163" s="310" t="s">
        <v>490</v>
      </c>
    </row>
    <row r="164" spans="1:8" ht="24.75" customHeight="1" x14ac:dyDescent="0.4">
      <c r="A164" s="435"/>
      <c r="B164" s="327" t="s">
        <v>354</v>
      </c>
      <c r="C164" s="306">
        <v>150</v>
      </c>
      <c r="D164" s="313" t="s">
        <v>211</v>
      </c>
      <c r="E164" s="313" t="s">
        <v>178</v>
      </c>
      <c r="F164" s="314" t="s">
        <v>212</v>
      </c>
      <c r="G164" s="309">
        <v>62</v>
      </c>
      <c r="H164" s="333" t="s">
        <v>493</v>
      </c>
    </row>
    <row r="165" spans="1:8" ht="24.9" customHeight="1" x14ac:dyDescent="0.4">
      <c r="A165" s="435"/>
      <c r="B165" s="336" t="s">
        <v>582</v>
      </c>
      <c r="C165" s="306" t="s">
        <v>350</v>
      </c>
      <c r="D165" s="307">
        <v>7.1</v>
      </c>
      <c r="E165" s="313" t="s">
        <v>92</v>
      </c>
      <c r="F165" s="314" t="s">
        <v>583</v>
      </c>
      <c r="G165" s="309">
        <v>104</v>
      </c>
      <c r="H165" s="310" t="s">
        <v>548</v>
      </c>
    </row>
    <row r="166" spans="1:8" ht="24.9" customHeight="1" x14ac:dyDescent="0.4">
      <c r="A166" s="435"/>
      <c r="B166" s="320" t="s">
        <v>360</v>
      </c>
      <c r="C166" s="322">
        <v>120</v>
      </c>
      <c r="D166" s="322">
        <v>3.09</v>
      </c>
      <c r="E166" s="322">
        <v>7.8</v>
      </c>
      <c r="F166" s="322">
        <v>7.7</v>
      </c>
      <c r="G166" s="324">
        <v>114</v>
      </c>
      <c r="H166" s="310" t="s">
        <v>507</v>
      </c>
    </row>
    <row r="167" spans="1:8" ht="24.9" customHeight="1" x14ac:dyDescent="0.4">
      <c r="A167" s="435"/>
      <c r="B167" s="315" t="s">
        <v>50</v>
      </c>
      <c r="C167" s="306">
        <v>40</v>
      </c>
      <c r="D167" s="313" t="s">
        <v>75</v>
      </c>
      <c r="E167" s="313" t="s">
        <v>76</v>
      </c>
      <c r="F167" s="313" t="s">
        <v>77</v>
      </c>
      <c r="G167" s="329" t="s">
        <v>78</v>
      </c>
      <c r="H167" s="333"/>
    </row>
    <row r="168" spans="1:8" ht="24.9" customHeight="1" x14ac:dyDescent="0.4">
      <c r="A168" s="436"/>
      <c r="B168" s="35" t="s">
        <v>55</v>
      </c>
      <c r="C168" s="306">
        <v>150</v>
      </c>
      <c r="D168" s="313" t="s">
        <v>56</v>
      </c>
      <c r="E168" s="313" t="s">
        <v>56</v>
      </c>
      <c r="F168" s="345" t="s">
        <v>79</v>
      </c>
      <c r="G168" s="309">
        <v>57</v>
      </c>
      <c r="H168" s="333" t="s">
        <v>432</v>
      </c>
    </row>
    <row r="169" spans="1:8" ht="24.9" customHeight="1" x14ac:dyDescent="0.4">
      <c r="A169" s="434"/>
      <c r="B169" s="20" t="s">
        <v>80</v>
      </c>
      <c r="C169" s="339" t="s">
        <v>533</v>
      </c>
      <c r="D169" s="340">
        <f>D163+D164+D165+D166+D167+D168</f>
        <v>13.69</v>
      </c>
      <c r="E169" s="340">
        <f t="shared" ref="E169:G169" si="15">E163+E164+E165+E166+E167+E168</f>
        <v>18.3</v>
      </c>
      <c r="F169" s="340">
        <f t="shared" si="15"/>
        <v>51.400000000000006</v>
      </c>
      <c r="G169" s="341">
        <f t="shared" si="15"/>
        <v>425</v>
      </c>
      <c r="H169" s="331"/>
    </row>
    <row r="170" spans="1:8" ht="24.9" customHeight="1" x14ac:dyDescent="0.4">
      <c r="A170" s="433" t="s">
        <v>59</v>
      </c>
      <c r="B170" s="390" t="s">
        <v>868</v>
      </c>
      <c r="C170" s="306">
        <v>160</v>
      </c>
      <c r="D170" s="313" t="s">
        <v>235</v>
      </c>
      <c r="E170" s="313" t="s">
        <v>64</v>
      </c>
      <c r="F170" s="314" t="s">
        <v>869</v>
      </c>
      <c r="G170" s="345" t="s">
        <v>96</v>
      </c>
      <c r="H170" s="310" t="s">
        <v>433</v>
      </c>
    </row>
    <row r="171" spans="1:8" ht="24.9" customHeight="1" x14ac:dyDescent="0.4">
      <c r="A171" s="436"/>
      <c r="B171" s="390" t="s">
        <v>60</v>
      </c>
      <c r="C171" s="315">
        <v>30</v>
      </c>
      <c r="D171" s="315">
        <v>2.04</v>
      </c>
      <c r="E171" s="315">
        <v>1.68</v>
      </c>
      <c r="F171" s="315">
        <v>18</v>
      </c>
      <c r="G171" s="315">
        <v>95</v>
      </c>
      <c r="H171" s="310"/>
    </row>
    <row r="172" spans="1:8" ht="24.9" customHeight="1" x14ac:dyDescent="0.4">
      <c r="A172" s="434"/>
      <c r="B172" s="20" t="s">
        <v>81</v>
      </c>
      <c r="C172" s="342">
        <f>C170+C171</f>
        <v>190</v>
      </c>
      <c r="D172" s="342">
        <f t="shared" ref="D172:F172" si="16">D170+D171</f>
        <v>7.14</v>
      </c>
      <c r="E172" s="342">
        <f t="shared" si="16"/>
        <v>7.2799999999999994</v>
      </c>
      <c r="F172" s="342">
        <f t="shared" si="16"/>
        <v>25</v>
      </c>
      <c r="G172" s="341">
        <f>G170+G171</f>
        <v>194</v>
      </c>
      <c r="H172" s="331"/>
    </row>
    <row r="173" spans="1:8" ht="24.9" customHeight="1" x14ac:dyDescent="0.4">
      <c r="A173" s="433" t="s">
        <v>8</v>
      </c>
      <c r="B173" s="336" t="s">
        <v>247</v>
      </c>
      <c r="C173" s="306" t="s">
        <v>248</v>
      </c>
      <c r="D173" s="313" t="s">
        <v>317</v>
      </c>
      <c r="E173" s="313" t="s">
        <v>188</v>
      </c>
      <c r="F173" s="313" t="s">
        <v>318</v>
      </c>
      <c r="G173" s="329" t="s">
        <v>319</v>
      </c>
      <c r="H173" s="333" t="s">
        <v>478</v>
      </c>
    </row>
    <row r="174" spans="1:8" ht="24.9" customHeight="1" x14ac:dyDescent="0.4">
      <c r="A174" s="436"/>
      <c r="B174" s="327" t="s">
        <v>117</v>
      </c>
      <c r="C174" s="312">
        <v>150</v>
      </c>
      <c r="D174" s="345" t="s">
        <v>122</v>
      </c>
      <c r="E174" s="345" t="s">
        <v>123</v>
      </c>
      <c r="F174" s="346" t="s">
        <v>561</v>
      </c>
      <c r="G174" s="309" t="s">
        <v>562</v>
      </c>
      <c r="H174" s="344" t="s">
        <v>448</v>
      </c>
    </row>
    <row r="175" spans="1:8" ht="24.9" customHeight="1" x14ac:dyDescent="0.4">
      <c r="A175" s="436"/>
      <c r="B175" s="325" t="s">
        <v>190</v>
      </c>
      <c r="C175" s="313" t="s">
        <v>600</v>
      </c>
      <c r="D175" s="307">
        <v>0.4</v>
      </c>
      <c r="E175" s="308">
        <v>0.4</v>
      </c>
      <c r="F175" s="308">
        <v>9.8000000000000007</v>
      </c>
      <c r="G175" s="332">
        <v>47</v>
      </c>
      <c r="H175" s="331"/>
    </row>
    <row r="176" spans="1:8" ht="24.9" customHeight="1" x14ac:dyDescent="0.4">
      <c r="A176" s="434"/>
      <c r="B176" s="20" t="s">
        <v>82</v>
      </c>
      <c r="C176" s="316">
        <v>380</v>
      </c>
      <c r="D176" s="319">
        <f>D173+D174+D175</f>
        <v>23.4</v>
      </c>
      <c r="E176" s="319">
        <f t="shared" ref="E176:G176" si="17">E173+E174+E175</f>
        <v>15.700000000000001</v>
      </c>
      <c r="F176" s="319">
        <f t="shared" si="17"/>
        <v>52</v>
      </c>
      <c r="G176" s="318">
        <f t="shared" si="17"/>
        <v>445</v>
      </c>
      <c r="H176" s="317"/>
    </row>
    <row r="177" spans="1:8" ht="21" customHeight="1" x14ac:dyDescent="0.4">
      <c r="A177" s="437" t="s">
        <v>83</v>
      </c>
      <c r="B177" s="438"/>
      <c r="C177" s="318">
        <f>C176+C172+C169+C162+C160</f>
        <v>1579</v>
      </c>
      <c r="D177" s="319">
        <f>D176+D172+D169+D162+D160</f>
        <v>54.83</v>
      </c>
      <c r="E177" s="319">
        <f>E176+E172+E169+E162+E160</f>
        <v>51.61</v>
      </c>
      <c r="F177" s="319">
        <f>F176+F172+F169+F162+F160</f>
        <v>190.3</v>
      </c>
      <c r="G177" s="318">
        <f>G176+G172+G169+G162+G160</f>
        <v>1466</v>
      </c>
      <c r="H177" s="317"/>
    </row>
    <row r="178" spans="1:8" x14ac:dyDescent="0.4">
      <c r="A178" s="441" t="s">
        <v>24</v>
      </c>
      <c r="B178" s="441" t="s">
        <v>25</v>
      </c>
      <c r="C178" s="432" t="s">
        <v>26</v>
      </c>
      <c r="D178" s="432" t="s">
        <v>37</v>
      </c>
      <c r="E178" s="432"/>
      <c r="F178" s="432"/>
      <c r="G178" s="441" t="s">
        <v>38</v>
      </c>
      <c r="H178" s="441" t="s">
        <v>39</v>
      </c>
    </row>
    <row r="179" spans="1:8" ht="24.9" customHeight="1" x14ac:dyDescent="0.4">
      <c r="A179" s="442"/>
      <c r="B179" s="442"/>
      <c r="C179" s="433"/>
      <c r="D179" s="410" t="s">
        <v>4</v>
      </c>
      <c r="E179" s="410" t="s">
        <v>36</v>
      </c>
      <c r="F179" s="410" t="s">
        <v>30</v>
      </c>
      <c r="G179" s="442"/>
      <c r="H179" s="442"/>
    </row>
    <row r="180" spans="1:8" ht="24.9" customHeight="1" x14ac:dyDescent="0.4">
      <c r="A180" s="456" t="s">
        <v>357</v>
      </c>
      <c r="B180" s="455"/>
      <c r="C180" s="455"/>
      <c r="D180" s="455"/>
      <c r="E180" s="455"/>
      <c r="F180" s="455"/>
      <c r="G180" s="455"/>
      <c r="H180" s="457"/>
    </row>
    <row r="181" spans="1:8" ht="24.9" customHeight="1" x14ac:dyDescent="0.4">
      <c r="A181" s="432" t="s">
        <v>40</v>
      </c>
      <c r="B181" s="4" t="s">
        <v>112</v>
      </c>
      <c r="C181" s="313" t="s">
        <v>124</v>
      </c>
      <c r="D181" s="345" t="s">
        <v>64</v>
      </c>
      <c r="E181" s="345" t="s">
        <v>114</v>
      </c>
      <c r="F181" s="346" t="s">
        <v>115</v>
      </c>
      <c r="G181" s="309" t="s">
        <v>116</v>
      </c>
      <c r="H181" s="310" t="s">
        <v>471</v>
      </c>
    </row>
    <row r="182" spans="1:8" ht="24.9" customHeight="1" x14ac:dyDescent="0.4">
      <c r="A182" s="432"/>
      <c r="B182" s="310" t="s">
        <v>141</v>
      </c>
      <c r="C182" s="313" t="s">
        <v>142</v>
      </c>
      <c r="D182" s="345" t="s">
        <v>105</v>
      </c>
      <c r="E182" s="345" t="s">
        <v>143</v>
      </c>
      <c r="F182" s="346" t="s">
        <v>144</v>
      </c>
      <c r="G182" s="309" t="s">
        <v>145</v>
      </c>
      <c r="H182" s="310" t="s">
        <v>451</v>
      </c>
    </row>
    <row r="183" spans="1:8" ht="24.9" customHeight="1" x14ac:dyDescent="0.4">
      <c r="A183" s="432"/>
      <c r="B183" s="311" t="s">
        <v>89</v>
      </c>
      <c r="C183" s="306">
        <v>150</v>
      </c>
      <c r="D183" s="307">
        <v>2.1</v>
      </c>
      <c r="E183" s="307">
        <v>2.1</v>
      </c>
      <c r="F183" s="308">
        <v>11</v>
      </c>
      <c r="G183" s="309">
        <v>70</v>
      </c>
      <c r="H183" s="325" t="s">
        <v>439</v>
      </c>
    </row>
    <row r="184" spans="1:8" ht="24.9" customHeight="1" x14ac:dyDescent="0.4">
      <c r="A184" s="432"/>
      <c r="B184" s="20" t="s">
        <v>41</v>
      </c>
      <c r="C184" s="316">
        <v>344</v>
      </c>
      <c r="D184" s="330">
        <f>D183+D182+D181</f>
        <v>12.7</v>
      </c>
      <c r="E184" s="330">
        <f>E183+E182+E181</f>
        <v>11.1</v>
      </c>
      <c r="F184" s="330">
        <f>F183+F182+F181</f>
        <v>52.9</v>
      </c>
      <c r="G184" s="316">
        <f>G183+G182+G181</f>
        <v>357</v>
      </c>
      <c r="H184" s="331"/>
    </row>
    <row r="185" spans="1:8" ht="24.9" customHeight="1" x14ac:dyDescent="0.4">
      <c r="A185" s="433" t="s">
        <v>23</v>
      </c>
      <c r="B185" s="325" t="s">
        <v>42</v>
      </c>
      <c r="C185" s="313" t="s">
        <v>551</v>
      </c>
      <c r="D185" s="307">
        <v>0.75</v>
      </c>
      <c r="E185" s="308">
        <v>0.3</v>
      </c>
      <c r="F185" s="308">
        <v>15.15</v>
      </c>
      <c r="G185" s="332">
        <v>69</v>
      </c>
      <c r="H185" s="333"/>
    </row>
    <row r="186" spans="1:8" ht="24.75" customHeight="1" x14ac:dyDescent="0.4">
      <c r="A186" s="434"/>
      <c r="B186" s="25" t="s">
        <v>44</v>
      </c>
      <c r="C186" s="334">
        <v>150</v>
      </c>
      <c r="D186" s="330">
        <f>D185</f>
        <v>0.75</v>
      </c>
      <c r="E186" s="330">
        <f>E185</f>
        <v>0.3</v>
      </c>
      <c r="F186" s="330">
        <f>F185</f>
        <v>15.15</v>
      </c>
      <c r="G186" s="316">
        <f>G185</f>
        <v>69</v>
      </c>
      <c r="H186" s="331"/>
    </row>
    <row r="187" spans="1:8" ht="24.9" customHeight="1" x14ac:dyDescent="0.4">
      <c r="A187" s="435" t="s">
        <v>6</v>
      </c>
      <c r="B187" s="390" t="s">
        <v>585</v>
      </c>
      <c r="C187" s="306">
        <v>40</v>
      </c>
      <c r="D187" s="313" t="s">
        <v>71</v>
      </c>
      <c r="E187" s="313" t="s">
        <v>72</v>
      </c>
      <c r="F187" s="313" t="s">
        <v>92</v>
      </c>
      <c r="G187" s="329">
        <v>40</v>
      </c>
      <c r="H187" s="333" t="s">
        <v>586</v>
      </c>
    </row>
    <row r="188" spans="1:8" ht="24.9" customHeight="1" x14ac:dyDescent="0.4">
      <c r="A188" s="435"/>
      <c r="B188" s="336" t="s">
        <v>335</v>
      </c>
      <c r="C188" s="312" t="s">
        <v>74</v>
      </c>
      <c r="D188" s="313" t="s">
        <v>68</v>
      </c>
      <c r="E188" s="313" t="s">
        <v>143</v>
      </c>
      <c r="F188" s="313" t="s">
        <v>341</v>
      </c>
      <c r="G188" s="329" t="s">
        <v>342</v>
      </c>
      <c r="H188" s="310" t="s">
        <v>453</v>
      </c>
    </row>
    <row r="189" spans="1:8" ht="24.9" customHeight="1" x14ac:dyDescent="0.4">
      <c r="A189" s="435"/>
      <c r="B189" s="327" t="s">
        <v>544</v>
      </c>
      <c r="C189" s="306">
        <v>180</v>
      </c>
      <c r="D189" s="335" t="s">
        <v>587</v>
      </c>
      <c r="E189" s="314" t="s">
        <v>512</v>
      </c>
      <c r="F189" s="314" t="s">
        <v>511</v>
      </c>
      <c r="G189" s="332" t="s">
        <v>262</v>
      </c>
      <c r="H189" s="327" t="s">
        <v>513</v>
      </c>
    </row>
    <row r="190" spans="1:8" ht="24.9" customHeight="1" x14ac:dyDescent="0.4">
      <c r="A190" s="435"/>
      <c r="B190" s="315" t="s">
        <v>50</v>
      </c>
      <c r="C190" s="306">
        <v>40</v>
      </c>
      <c r="D190" s="313" t="s">
        <v>75</v>
      </c>
      <c r="E190" s="313" t="s">
        <v>76</v>
      </c>
      <c r="F190" s="313" t="s">
        <v>77</v>
      </c>
      <c r="G190" s="329" t="s">
        <v>78</v>
      </c>
      <c r="H190" s="333"/>
    </row>
    <row r="191" spans="1:8" ht="24.9" customHeight="1" x14ac:dyDescent="0.4">
      <c r="A191" s="436"/>
      <c r="B191" s="327" t="s">
        <v>210</v>
      </c>
      <c r="C191" s="306">
        <v>150</v>
      </c>
      <c r="D191" s="313">
        <v>0.7</v>
      </c>
      <c r="E191" s="313">
        <v>0.04</v>
      </c>
      <c r="F191" s="313">
        <v>20.6</v>
      </c>
      <c r="G191" s="329">
        <v>82</v>
      </c>
      <c r="H191" s="333" t="s">
        <v>450</v>
      </c>
    </row>
    <row r="192" spans="1:8" ht="24.9" customHeight="1" x14ac:dyDescent="0.4">
      <c r="A192" s="434"/>
      <c r="B192" s="20" t="s">
        <v>80</v>
      </c>
      <c r="C192" s="341">
        <v>565</v>
      </c>
      <c r="D192" s="340">
        <f>D187+D188+D189+D190+D191</f>
        <v>18.099999999999998</v>
      </c>
      <c r="E192" s="340">
        <f t="shared" ref="E192:G192" si="18">E187+E188+E189+E190+E191</f>
        <v>22.34</v>
      </c>
      <c r="F192" s="340">
        <f t="shared" si="18"/>
        <v>75.2</v>
      </c>
      <c r="G192" s="341">
        <f t="shared" si="18"/>
        <v>576</v>
      </c>
      <c r="H192" s="331"/>
    </row>
    <row r="193" spans="1:8" ht="24.9" customHeight="1" x14ac:dyDescent="0.4">
      <c r="A193" s="436"/>
      <c r="B193" s="390" t="s">
        <v>126</v>
      </c>
      <c r="C193" s="306">
        <v>150</v>
      </c>
      <c r="D193" s="313" t="s">
        <v>51</v>
      </c>
      <c r="E193" s="313" t="s">
        <v>48</v>
      </c>
      <c r="F193" s="414" t="s">
        <v>127</v>
      </c>
      <c r="G193" s="329" t="s">
        <v>14</v>
      </c>
      <c r="H193" s="333" t="s">
        <v>444</v>
      </c>
    </row>
    <row r="194" spans="1:8" ht="24.9" customHeight="1" x14ac:dyDescent="0.4">
      <c r="A194" s="434"/>
      <c r="B194" s="20" t="s">
        <v>81</v>
      </c>
      <c r="C194" s="334">
        <f>C193</f>
        <v>150</v>
      </c>
      <c r="D194" s="334" t="str">
        <f t="shared" ref="D194:G194" si="19">D193</f>
        <v>4,1</v>
      </c>
      <c r="E194" s="334" t="str">
        <f t="shared" si="19"/>
        <v>4,6</v>
      </c>
      <c r="F194" s="334" t="str">
        <f t="shared" si="19"/>
        <v>6,4</v>
      </c>
      <c r="G194" s="334" t="str">
        <f t="shared" si="19"/>
        <v>82</v>
      </c>
      <c r="H194" s="331"/>
    </row>
    <row r="195" spans="1:8" ht="24.9" customHeight="1" x14ac:dyDescent="0.4">
      <c r="A195" s="433" t="s">
        <v>8</v>
      </c>
      <c r="B195" s="320" t="s">
        <v>391</v>
      </c>
      <c r="C195" s="322">
        <v>130</v>
      </c>
      <c r="D195" s="322">
        <v>15</v>
      </c>
      <c r="E195" s="322">
        <v>14.5</v>
      </c>
      <c r="F195" s="322">
        <v>36.9</v>
      </c>
      <c r="G195" s="324">
        <v>337.5</v>
      </c>
      <c r="H195" s="331" t="s">
        <v>525</v>
      </c>
    </row>
    <row r="196" spans="1:8" ht="24.9" customHeight="1" x14ac:dyDescent="0.4">
      <c r="A196" s="436"/>
      <c r="B196" s="310" t="s">
        <v>194</v>
      </c>
      <c r="C196" s="312">
        <v>150</v>
      </c>
      <c r="D196" s="345" t="s">
        <v>31</v>
      </c>
      <c r="E196" s="345" t="s">
        <v>564</v>
      </c>
      <c r="F196" s="345" t="s">
        <v>48</v>
      </c>
      <c r="G196" s="309" t="s">
        <v>565</v>
      </c>
      <c r="H196" s="310" t="s">
        <v>430</v>
      </c>
    </row>
    <row r="197" spans="1:8" ht="24.9" customHeight="1" x14ac:dyDescent="0.4">
      <c r="A197" s="436"/>
      <c r="B197" s="311" t="s">
        <v>162</v>
      </c>
      <c r="C197" s="312">
        <v>120</v>
      </c>
      <c r="D197" s="313" t="s">
        <v>72</v>
      </c>
      <c r="E197" s="313" t="s">
        <v>93</v>
      </c>
      <c r="F197" s="314" t="s">
        <v>599</v>
      </c>
      <c r="G197" s="309">
        <v>115</v>
      </c>
      <c r="H197" s="315"/>
    </row>
    <row r="198" spans="1:8" ht="24.9" customHeight="1" x14ac:dyDescent="0.4">
      <c r="A198" s="434"/>
      <c r="B198" s="20" t="s">
        <v>82</v>
      </c>
      <c r="C198" s="316">
        <f>SUM(C195:C197)</f>
        <v>400</v>
      </c>
      <c r="D198" s="330">
        <f>D195+D196+D197</f>
        <v>16.899999999999999</v>
      </c>
      <c r="E198" s="330">
        <f t="shared" ref="E198:G198" si="20">E195+E196+E197</f>
        <v>15.12</v>
      </c>
      <c r="F198" s="330">
        <f t="shared" si="20"/>
        <v>66.7</v>
      </c>
      <c r="G198" s="316">
        <f t="shared" si="20"/>
        <v>470.5</v>
      </c>
      <c r="H198" s="317"/>
    </row>
    <row r="199" spans="1:8" ht="24.9" customHeight="1" x14ac:dyDescent="0.4">
      <c r="A199" s="437" t="s">
        <v>83</v>
      </c>
      <c r="B199" s="438"/>
      <c r="C199" s="318">
        <f>C198+C194+C192+C186+C184</f>
        <v>1609</v>
      </c>
      <c r="D199" s="319">
        <f>D198+D194+D192+D186+D184</f>
        <v>52.55</v>
      </c>
      <c r="E199" s="319">
        <f>E198+E194+E192+E186+E184</f>
        <v>53.46</v>
      </c>
      <c r="F199" s="319">
        <f>F198+F194+F192+F186+F184</f>
        <v>216.35000000000002</v>
      </c>
      <c r="G199" s="318">
        <f>G198+G194+G192+G186+G184</f>
        <v>1554.5</v>
      </c>
      <c r="H199" s="317"/>
    </row>
    <row r="200" spans="1:8" ht="21" customHeight="1" x14ac:dyDescent="0.4">
      <c r="A200" s="441" t="s">
        <v>24</v>
      </c>
      <c r="B200" s="441" t="s">
        <v>25</v>
      </c>
      <c r="C200" s="432" t="s">
        <v>26</v>
      </c>
      <c r="D200" s="432" t="s">
        <v>37</v>
      </c>
      <c r="E200" s="432"/>
      <c r="F200" s="432"/>
      <c r="G200" s="441" t="s">
        <v>38</v>
      </c>
      <c r="H200" s="441" t="s">
        <v>39</v>
      </c>
    </row>
    <row r="201" spans="1:8" x14ac:dyDescent="0.4">
      <c r="A201" s="442"/>
      <c r="B201" s="442"/>
      <c r="C201" s="433"/>
      <c r="D201" s="410" t="s">
        <v>4</v>
      </c>
      <c r="E201" s="410" t="s">
        <v>36</v>
      </c>
      <c r="F201" s="410" t="s">
        <v>30</v>
      </c>
      <c r="G201" s="442"/>
      <c r="H201" s="442"/>
    </row>
    <row r="202" spans="1:8" ht="24.9" customHeight="1" x14ac:dyDescent="0.4">
      <c r="A202" s="443" t="s">
        <v>358</v>
      </c>
      <c r="B202" s="444"/>
      <c r="C202" s="444"/>
      <c r="D202" s="444"/>
      <c r="E202" s="444"/>
      <c r="F202" s="444"/>
      <c r="G202" s="444"/>
      <c r="H202" s="445"/>
    </row>
    <row r="203" spans="1:8" ht="24" customHeight="1" x14ac:dyDescent="0.4">
      <c r="A203" s="432" t="s">
        <v>40</v>
      </c>
      <c r="B203" s="327" t="s">
        <v>163</v>
      </c>
      <c r="C203" s="312" t="s">
        <v>164</v>
      </c>
      <c r="D203" s="313" t="s">
        <v>165</v>
      </c>
      <c r="E203" s="313" t="s">
        <v>166</v>
      </c>
      <c r="F203" s="313" t="s">
        <v>167</v>
      </c>
      <c r="G203" s="329" t="s">
        <v>168</v>
      </c>
      <c r="H203" s="310" t="s">
        <v>462</v>
      </c>
    </row>
    <row r="204" spans="1:8" ht="24.9" customHeight="1" x14ac:dyDescent="0.4">
      <c r="A204" s="432"/>
      <c r="B204" s="18" t="s">
        <v>104</v>
      </c>
      <c r="C204" s="312">
        <v>30</v>
      </c>
      <c r="D204" s="313">
        <v>3.2</v>
      </c>
      <c r="E204" s="313">
        <v>0.3</v>
      </c>
      <c r="F204" s="313">
        <v>15.3</v>
      </c>
      <c r="G204" s="309">
        <v>79</v>
      </c>
      <c r="H204" s="326" t="s">
        <v>459</v>
      </c>
    </row>
    <row r="205" spans="1:8" ht="24.9" customHeight="1" x14ac:dyDescent="0.4">
      <c r="A205" s="432"/>
      <c r="B205" s="327" t="s">
        <v>117</v>
      </c>
      <c r="C205" s="312">
        <v>150</v>
      </c>
      <c r="D205" s="345" t="s">
        <v>122</v>
      </c>
      <c r="E205" s="345" t="s">
        <v>123</v>
      </c>
      <c r="F205" s="346" t="s">
        <v>561</v>
      </c>
      <c r="G205" s="309" t="s">
        <v>562</v>
      </c>
      <c r="H205" s="344" t="s">
        <v>448</v>
      </c>
    </row>
    <row r="206" spans="1:8" ht="24.9" customHeight="1" x14ac:dyDescent="0.4">
      <c r="A206" s="432"/>
      <c r="B206" s="20" t="s">
        <v>41</v>
      </c>
      <c r="C206" s="316">
        <v>315</v>
      </c>
      <c r="D206" s="330">
        <f>D203+D204+D205</f>
        <v>27.499999999999996</v>
      </c>
      <c r="E206" s="330">
        <f t="shared" ref="E206:G206" si="21">E203+E204+E205</f>
        <v>18.400000000000002</v>
      </c>
      <c r="F206" s="330">
        <f t="shared" si="21"/>
        <v>53.100000000000009</v>
      </c>
      <c r="G206" s="316">
        <f t="shared" si="21"/>
        <v>489</v>
      </c>
      <c r="H206" s="331"/>
    </row>
    <row r="207" spans="1:8" ht="24.9" customHeight="1" x14ac:dyDescent="0.4">
      <c r="A207" s="433" t="s">
        <v>23</v>
      </c>
      <c r="B207" s="311" t="s">
        <v>131</v>
      </c>
      <c r="C207" s="315">
        <v>100</v>
      </c>
      <c r="D207" s="315">
        <v>0.4</v>
      </c>
      <c r="E207" s="315">
        <v>0.3</v>
      </c>
      <c r="F207" s="315">
        <v>10.3</v>
      </c>
      <c r="G207" s="315">
        <v>47</v>
      </c>
      <c r="H207" s="333"/>
    </row>
    <row r="208" spans="1:8" ht="24.9" customHeight="1" x14ac:dyDescent="0.4">
      <c r="A208" s="434"/>
      <c r="B208" s="25" t="s">
        <v>44</v>
      </c>
      <c r="C208" s="334">
        <v>100</v>
      </c>
      <c r="D208" s="330">
        <f>D207</f>
        <v>0.4</v>
      </c>
      <c r="E208" s="330">
        <f>E207</f>
        <v>0.3</v>
      </c>
      <c r="F208" s="330">
        <f>F207</f>
        <v>10.3</v>
      </c>
      <c r="G208" s="316">
        <v>47</v>
      </c>
      <c r="H208" s="331"/>
    </row>
    <row r="209" spans="1:8" ht="24.9" customHeight="1" x14ac:dyDescent="0.4">
      <c r="A209" s="435" t="s">
        <v>6</v>
      </c>
      <c r="B209" s="315" t="s">
        <v>202</v>
      </c>
      <c r="C209" s="322">
        <v>40</v>
      </c>
      <c r="D209" s="322">
        <v>0.5</v>
      </c>
      <c r="E209" s="322">
        <v>0.9</v>
      </c>
      <c r="F209" s="322">
        <v>2.9</v>
      </c>
      <c r="G209" s="324">
        <v>22</v>
      </c>
      <c r="H209" s="344" t="s">
        <v>452</v>
      </c>
    </row>
    <row r="210" spans="1:8" ht="24" customHeight="1" x14ac:dyDescent="0.4">
      <c r="A210" s="435"/>
      <c r="B210" s="336" t="s">
        <v>258</v>
      </c>
      <c r="C210" s="306" t="s">
        <v>74</v>
      </c>
      <c r="D210" s="335">
        <v>1.1000000000000001</v>
      </c>
      <c r="E210" s="314">
        <v>3.3</v>
      </c>
      <c r="F210" s="314">
        <v>5</v>
      </c>
      <c r="G210" s="332">
        <v>55</v>
      </c>
      <c r="H210" s="333" t="s">
        <v>464</v>
      </c>
    </row>
    <row r="211" spans="1:8" ht="24.9" customHeight="1" x14ac:dyDescent="0.4">
      <c r="A211" s="435"/>
      <c r="B211" s="327" t="s">
        <v>242</v>
      </c>
      <c r="C211" s="312" t="s">
        <v>350</v>
      </c>
      <c r="D211" s="345" t="s">
        <v>573</v>
      </c>
      <c r="E211" s="345" t="s">
        <v>218</v>
      </c>
      <c r="F211" s="313" t="s">
        <v>97</v>
      </c>
      <c r="G211" s="329">
        <v>151</v>
      </c>
      <c r="H211" s="336" t="s">
        <v>434</v>
      </c>
    </row>
    <row r="212" spans="1:8" ht="24.9" customHeight="1" x14ac:dyDescent="0.4">
      <c r="A212" s="435"/>
      <c r="B212" s="327" t="s">
        <v>270</v>
      </c>
      <c r="C212" s="312" t="s">
        <v>271</v>
      </c>
      <c r="D212" s="345" t="s">
        <v>100</v>
      </c>
      <c r="E212" s="345" t="s">
        <v>272</v>
      </c>
      <c r="F212" s="345" t="s">
        <v>73</v>
      </c>
      <c r="G212" s="329" t="s">
        <v>273</v>
      </c>
      <c r="H212" s="64" t="s">
        <v>435</v>
      </c>
    </row>
    <row r="213" spans="1:8" ht="24.9" customHeight="1" x14ac:dyDescent="0.4">
      <c r="A213" s="435"/>
      <c r="B213" s="315" t="s">
        <v>50</v>
      </c>
      <c r="C213" s="306">
        <v>40</v>
      </c>
      <c r="D213" s="313" t="s">
        <v>75</v>
      </c>
      <c r="E213" s="313" t="s">
        <v>76</v>
      </c>
      <c r="F213" s="313" t="s">
        <v>77</v>
      </c>
      <c r="G213" s="329" t="s">
        <v>78</v>
      </c>
      <c r="H213" s="333"/>
    </row>
    <row r="214" spans="1:8" ht="24.9" customHeight="1" x14ac:dyDescent="0.4">
      <c r="A214" s="436"/>
      <c r="B214" s="327" t="s">
        <v>340</v>
      </c>
      <c r="C214" s="306">
        <v>150</v>
      </c>
      <c r="D214" s="313">
        <v>0.7</v>
      </c>
      <c r="E214" s="313">
        <v>0.04</v>
      </c>
      <c r="F214" s="313">
        <v>20.6</v>
      </c>
      <c r="G214" s="329">
        <v>82</v>
      </c>
      <c r="H214" s="333" t="s">
        <v>450</v>
      </c>
    </row>
    <row r="215" spans="1:8" ht="24.9" customHeight="1" x14ac:dyDescent="0.4">
      <c r="A215" s="434"/>
      <c r="B215" s="20" t="s">
        <v>80</v>
      </c>
      <c r="C215" s="316">
        <v>568</v>
      </c>
      <c r="D215" s="330">
        <f>D209+D210+D211+D212+D213+D214</f>
        <v>22.7</v>
      </c>
      <c r="E215" s="330">
        <f t="shared" ref="E215:G215" si="22">E209+E210+E211+E212+E213+E214</f>
        <v>17.84</v>
      </c>
      <c r="F215" s="330">
        <f t="shared" si="22"/>
        <v>70.400000000000006</v>
      </c>
      <c r="G215" s="316">
        <f t="shared" si="22"/>
        <v>540</v>
      </c>
      <c r="H215" s="331"/>
    </row>
    <row r="216" spans="1:8" ht="24.9" customHeight="1" x14ac:dyDescent="0.4">
      <c r="A216" s="433" t="s">
        <v>59</v>
      </c>
      <c r="B216" s="390" t="s">
        <v>870</v>
      </c>
      <c r="C216" s="306">
        <v>160</v>
      </c>
      <c r="D216" s="313" t="s">
        <v>62</v>
      </c>
      <c r="E216" s="313" t="s">
        <v>235</v>
      </c>
      <c r="F216" s="314" t="s">
        <v>86</v>
      </c>
      <c r="G216" s="309">
        <v>93</v>
      </c>
      <c r="H216" s="310" t="s">
        <v>433</v>
      </c>
    </row>
    <row r="217" spans="1:8" ht="24.9" customHeight="1" x14ac:dyDescent="0.4">
      <c r="A217" s="434"/>
      <c r="B217" s="20" t="s">
        <v>81</v>
      </c>
      <c r="C217" s="342">
        <v>160</v>
      </c>
      <c r="D217" s="340">
        <v>4.8</v>
      </c>
      <c r="E217" s="340">
        <v>5.0999999999999996</v>
      </c>
      <c r="F217" s="340">
        <v>6.7</v>
      </c>
      <c r="G217" s="341">
        <v>93</v>
      </c>
      <c r="H217" s="331"/>
    </row>
    <row r="218" spans="1:8" ht="24.9" customHeight="1" x14ac:dyDescent="0.4">
      <c r="A218" s="433" t="s">
        <v>8</v>
      </c>
      <c r="B218" s="327" t="s">
        <v>49</v>
      </c>
      <c r="C218" s="263">
        <v>150</v>
      </c>
      <c r="D218" s="337">
        <v>8.6</v>
      </c>
      <c r="E218" s="337">
        <v>8.6</v>
      </c>
      <c r="F218" s="337">
        <v>25.5</v>
      </c>
      <c r="G218" s="324">
        <v>219</v>
      </c>
      <c r="H218" s="310" t="s">
        <v>501</v>
      </c>
    </row>
    <row r="219" spans="1:8" ht="24.9" customHeight="1" x14ac:dyDescent="0.4">
      <c r="A219" s="436"/>
      <c r="B219" s="310" t="s">
        <v>67</v>
      </c>
      <c r="C219" s="306">
        <v>150</v>
      </c>
      <c r="D219" s="307">
        <v>1.1000000000000001</v>
      </c>
      <c r="E219" s="307">
        <v>1.1000000000000001</v>
      </c>
      <c r="F219" s="397">
        <v>6.2</v>
      </c>
      <c r="G219" s="329">
        <v>38</v>
      </c>
      <c r="H219" s="327" t="s">
        <v>436</v>
      </c>
    </row>
    <row r="220" spans="1:8" ht="24.9" customHeight="1" x14ac:dyDescent="0.4">
      <c r="A220" s="436"/>
      <c r="B220" s="315" t="s">
        <v>66</v>
      </c>
      <c r="C220" s="312">
        <v>40</v>
      </c>
      <c r="D220" s="345" t="s">
        <v>284</v>
      </c>
      <c r="E220" s="345" t="s">
        <v>285</v>
      </c>
      <c r="F220" s="345" t="s">
        <v>286</v>
      </c>
      <c r="G220" s="309">
        <v>93</v>
      </c>
      <c r="H220" s="333" t="s">
        <v>432</v>
      </c>
    </row>
    <row r="221" spans="1:8" ht="24.9" customHeight="1" x14ac:dyDescent="0.4">
      <c r="A221" s="434"/>
      <c r="B221" s="20" t="s">
        <v>82</v>
      </c>
      <c r="C221" s="316">
        <f>C218+C219+C220</f>
        <v>340</v>
      </c>
      <c r="D221" s="316">
        <f t="shared" ref="D221:G221" si="23">D218+D219+D220</f>
        <v>12.739999999999998</v>
      </c>
      <c r="E221" s="316">
        <f t="shared" si="23"/>
        <v>10.02</v>
      </c>
      <c r="F221" s="316">
        <f t="shared" si="23"/>
        <v>51.379999999999995</v>
      </c>
      <c r="G221" s="316">
        <f t="shared" si="23"/>
        <v>350</v>
      </c>
      <c r="H221" s="317"/>
    </row>
    <row r="222" spans="1:8" ht="24.9" customHeight="1" x14ac:dyDescent="0.4">
      <c r="A222" s="437" t="s">
        <v>83</v>
      </c>
      <c r="B222" s="438"/>
      <c r="C222" s="318">
        <f>C221+C217+C215+C208+C206</f>
        <v>1483</v>
      </c>
      <c r="D222" s="319">
        <f>D221+D217+D215+D208+D206</f>
        <v>68.139999999999986</v>
      </c>
      <c r="E222" s="319">
        <f>E221+E217+E215+E208+E206</f>
        <v>51.66</v>
      </c>
      <c r="F222" s="319">
        <f>F221+F217+F215+F208+F206</f>
        <v>191.88000000000005</v>
      </c>
      <c r="G222" s="318">
        <f>G221+G217+G215+G208+G206</f>
        <v>1519</v>
      </c>
      <c r="H222" s="317"/>
    </row>
    <row r="223" spans="1:8" ht="24.9" customHeight="1" x14ac:dyDescent="0.4">
      <c r="A223" s="441" t="s">
        <v>24</v>
      </c>
      <c r="B223" s="441" t="s">
        <v>25</v>
      </c>
      <c r="C223" s="432" t="s">
        <v>26</v>
      </c>
      <c r="D223" s="432" t="s">
        <v>37</v>
      </c>
      <c r="E223" s="432"/>
      <c r="F223" s="432"/>
      <c r="G223" s="441" t="s">
        <v>38</v>
      </c>
      <c r="H223" s="441" t="s">
        <v>39</v>
      </c>
    </row>
    <row r="224" spans="1:8" ht="21" customHeight="1" x14ac:dyDescent="0.4">
      <c r="A224" s="442"/>
      <c r="B224" s="442"/>
      <c r="C224" s="433"/>
      <c r="D224" s="410" t="s">
        <v>4</v>
      </c>
      <c r="E224" s="410" t="s">
        <v>36</v>
      </c>
      <c r="F224" s="410" t="s">
        <v>30</v>
      </c>
      <c r="G224" s="442"/>
      <c r="H224" s="442"/>
    </row>
    <row r="225" spans="1:8" x14ac:dyDescent="0.4">
      <c r="A225" s="443" t="s">
        <v>359</v>
      </c>
      <c r="B225" s="444"/>
      <c r="C225" s="444"/>
      <c r="D225" s="444"/>
      <c r="E225" s="444"/>
      <c r="F225" s="444"/>
      <c r="G225" s="444"/>
      <c r="H225" s="445"/>
    </row>
    <row r="226" spans="1:8" ht="24.9" customHeight="1" x14ac:dyDescent="0.4">
      <c r="A226" s="432" t="s">
        <v>40</v>
      </c>
      <c r="B226" s="336" t="s">
        <v>394</v>
      </c>
      <c r="C226" s="306" t="s">
        <v>124</v>
      </c>
      <c r="D226" s="403">
        <v>5.3</v>
      </c>
      <c r="E226" s="403">
        <v>7.7</v>
      </c>
      <c r="F226" s="403">
        <v>26.1</v>
      </c>
      <c r="G226" s="329">
        <v>195</v>
      </c>
      <c r="H226" s="310" t="s">
        <v>495</v>
      </c>
    </row>
    <row r="227" spans="1:8" ht="24.9" customHeight="1" x14ac:dyDescent="0.4">
      <c r="A227" s="432"/>
      <c r="B227" s="310" t="s">
        <v>141</v>
      </c>
      <c r="C227" s="313" t="s">
        <v>142</v>
      </c>
      <c r="D227" s="345" t="s">
        <v>105</v>
      </c>
      <c r="E227" s="345" t="s">
        <v>143</v>
      </c>
      <c r="F227" s="346" t="s">
        <v>144</v>
      </c>
      <c r="G227" s="309" t="s">
        <v>145</v>
      </c>
      <c r="H227" s="46" t="s">
        <v>438</v>
      </c>
    </row>
    <row r="228" spans="1:8" ht="24.9" customHeight="1" x14ac:dyDescent="0.4">
      <c r="A228" s="432"/>
      <c r="B228" s="311" t="s">
        <v>89</v>
      </c>
      <c r="C228" s="306">
        <v>150</v>
      </c>
      <c r="D228" s="307">
        <v>2.1</v>
      </c>
      <c r="E228" s="307">
        <v>2.1</v>
      </c>
      <c r="F228" s="308">
        <v>11</v>
      </c>
      <c r="G228" s="309">
        <v>70</v>
      </c>
      <c r="H228" s="325" t="s">
        <v>439</v>
      </c>
    </row>
    <row r="229" spans="1:8" ht="24.9" customHeight="1" x14ac:dyDescent="0.4">
      <c r="A229" s="432"/>
      <c r="B229" s="20" t="s">
        <v>41</v>
      </c>
      <c r="C229" s="316">
        <v>344</v>
      </c>
      <c r="D229" s="330">
        <f>D228+D227+D226</f>
        <v>12.399999999999999</v>
      </c>
      <c r="E229" s="330">
        <f>E228+E227+E226</f>
        <v>12.8</v>
      </c>
      <c r="F229" s="330">
        <f>F228+F227+F226</f>
        <v>51.6</v>
      </c>
      <c r="G229" s="316">
        <f>G228+G227+G226</f>
        <v>371</v>
      </c>
      <c r="H229" s="331"/>
    </row>
    <row r="230" spans="1:8" ht="24.9" customHeight="1" x14ac:dyDescent="0.4">
      <c r="A230" s="433" t="s">
        <v>23</v>
      </c>
      <c r="B230" s="325" t="s">
        <v>42</v>
      </c>
      <c r="C230" s="313" t="s">
        <v>551</v>
      </c>
      <c r="D230" s="307">
        <v>0.75</v>
      </c>
      <c r="E230" s="308">
        <v>0.3</v>
      </c>
      <c r="F230" s="308">
        <v>15.15</v>
      </c>
      <c r="G230" s="332">
        <v>69</v>
      </c>
      <c r="H230" s="333"/>
    </row>
    <row r="231" spans="1:8" ht="24.9" customHeight="1" x14ac:dyDescent="0.4">
      <c r="A231" s="434"/>
      <c r="B231" s="25" t="s">
        <v>44</v>
      </c>
      <c r="C231" s="334">
        <v>150</v>
      </c>
      <c r="D231" s="330">
        <f>D230</f>
        <v>0.75</v>
      </c>
      <c r="E231" s="330">
        <f>E230</f>
        <v>0.3</v>
      </c>
      <c r="F231" s="330">
        <f>F230</f>
        <v>15.15</v>
      </c>
      <c r="G231" s="316">
        <v>69</v>
      </c>
      <c r="H231" s="331"/>
    </row>
    <row r="232" spans="1:8" ht="24.9" customHeight="1" x14ac:dyDescent="0.4">
      <c r="A232" s="435" t="s">
        <v>6</v>
      </c>
      <c r="B232" s="390" t="s">
        <v>393</v>
      </c>
      <c r="C232" s="306">
        <v>40</v>
      </c>
      <c r="D232" s="335" t="s">
        <v>71</v>
      </c>
      <c r="E232" s="314" t="s">
        <v>522</v>
      </c>
      <c r="F232" s="314" t="s">
        <v>279</v>
      </c>
      <c r="G232" s="332" t="s">
        <v>318</v>
      </c>
      <c r="H232" s="310" t="s">
        <v>521</v>
      </c>
    </row>
    <row r="233" spans="1:8" ht="38.25" customHeight="1" x14ac:dyDescent="0.4">
      <c r="A233" s="435"/>
      <c r="B233" s="327" t="s">
        <v>228</v>
      </c>
      <c r="C233" s="306">
        <v>150</v>
      </c>
      <c r="D233" s="313" t="s">
        <v>229</v>
      </c>
      <c r="E233" s="313" t="s">
        <v>95</v>
      </c>
      <c r="F233" s="314" t="s">
        <v>154</v>
      </c>
      <c r="G233" s="309" t="s">
        <v>58</v>
      </c>
      <c r="H233" s="310" t="s">
        <v>480</v>
      </c>
    </row>
    <row r="234" spans="1:8" ht="24.9" customHeight="1" x14ac:dyDescent="0.4">
      <c r="A234" s="435"/>
      <c r="B234" s="311" t="s">
        <v>524</v>
      </c>
      <c r="C234" s="306">
        <v>50</v>
      </c>
      <c r="D234" s="313" t="s">
        <v>140</v>
      </c>
      <c r="E234" s="313" t="s">
        <v>230</v>
      </c>
      <c r="F234" s="314" t="s">
        <v>231</v>
      </c>
      <c r="G234" s="309" t="s">
        <v>11</v>
      </c>
      <c r="H234" s="310" t="s">
        <v>475</v>
      </c>
    </row>
    <row r="235" spans="1:8" ht="24.9" customHeight="1" x14ac:dyDescent="0.4">
      <c r="A235" s="435"/>
      <c r="B235" s="310" t="s">
        <v>180</v>
      </c>
      <c r="C235" s="306">
        <v>120</v>
      </c>
      <c r="D235" s="313" t="s">
        <v>122</v>
      </c>
      <c r="E235" s="313" t="s">
        <v>160</v>
      </c>
      <c r="F235" s="313" t="s">
        <v>69</v>
      </c>
      <c r="G235" s="313" t="s">
        <v>181</v>
      </c>
      <c r="H235" s="344" t="s">
        <v>455</v>
      </c>
    </row>
    <row r="236" spans="1:8" ht="24.9" customHeight="1" x14ac:dyDescent="0.4">
      <c r="A236" s="435"/>
      <c r="B236" s="413" t="s">
        <v>66</v>
      </c>
      <c r="C236" s="312">
        <v>40</v>
      </c>
      <c r="D236" s="345" t="s">
        <v>284</v>
      </c>
      <c r="E236" s="345" t="s">
        <v>285</v>
      </c>
      <c r="F236" s="345" t="s">
        <v>286</v>
      </c>
      <c r="G236" s="309">
        <v>93</v>
      </c>
      <c r="H236" s="333"/>
    </row>
    <row r="237" spans="1:8" ht="24.9" customHeight="1" x14ac:dyDescent="0.4">
      <c r="A237" s="436"/>
      <c r="B237" s="310" t="s">
        <v>101</v>
      </c>
      <c r="C237" s="306">
        <v>150</v>
      </c>
      <c r="D237" s="313">
        <v>0.7</v>
      </c>
      <c r="E237" s="313">
        <v>0.04</v>
      </c>
      <c r="F237" s="313">
        <v>20.6</v>
      </c>
      <c r="G237" s="329">
        <v>82</v>
      </c>
      <c r="H237" s="333" t="s">
        <v>443</v>
      </c>
    </row>
    <row r="238" spans="1:8" ht="24.9" customHeight="1" x14ac:dyDescent="0.4">
      <c r="A238" s="434"/>
      <c r="B238" s="20" t="s">
        <v>80</v>
      </c>
      <c r="C238" s="341">
        <f>C232+C233+C234+C235+C236+C237</f>
        <v>550</v>
      </c>
      <c r="D238" s="340">
        <f>D232+D233+D234+D235+D236+D237</f>
        <v>15.84</v>
      </c>
      <c r="E238" s="340">
        <f t="shared" ref="E238:G238" si="24">E232+E233+E234+E235+E236+E237</f>
        <v>14.86</v>
      </c>
      <c r="F238" s="340">
        <f t="shared" si="24"/>
        <v>69.48</v>
      </c>
      <c r="G238" s="341">
        <f t="shared" si="24"/>
        <v>485</v>
      </c>
      <c r="H238" s="331"/>
    </row>
    <row r="239" spans="1:8" ht="24.9" customHeight="1" x14ac:dyDescent="0.4">
      <c r="A239" s="433" t="s">
        <v>59</v>
      </c>
      <c r="B239" s="310" t="s">
        <v>189</v>
      </c>
      <c r="C239" s="306">
        <v>160</v>
      </c>
      <c r="D239" s="313" t="s">
        <v>309</v>
      </c>
      <c r="E239" s="313" t="s">
        <v>195</v>
      </c>
      <c r="F239" s="314">
        <v>6.4</v>
      </c>
      <c r="G239" s="309" t="s">
        <v>15</v>
      </c>
      <c r="H239" s="333" t="s">
        <v>444</v>
      </c>
    </row>
    <row r="240" spans="1:8" ht="24.9" customHeight="1" x14ac:dyDescent="0.4">
      <c r="A240" s="434"/>
      <c r="B240" s="20" t="s">
        <v>81</v>
      </c>
      <c r="C240" s="342">
        <v>160</v>
      </c>
      <c r="D240" s="340">
        <v>4.6399999999999997</v>
      </c>
      <c r="E240" s="340">
        <v>4</v>
      </c>
      <c r="F240" s="340">
        <v>6.4</v>
      </c>
      <c r="G240" s="341">
        <v>80</v>
      </c>
      <c r="H240" s="331"/>
    </row>
    <row r="241" spans="1:8" ht="24.9" customHeight="1" x14ac:dyDescent="0.4">
      <c r="A241" s="433" t="s">
        <v>8</v>
      </c>
      <c r="B241" s="358" t="s">
        <v>84</v>
      </c>
      <c r="C241" s="312" t="s">
        <v>85</v>
      </c>
      <c r="D241" s="359">
        <v>10.6</v>
      </c>
      <c r="E241" s="345">
        <v>15.6</v>
      </c>
      <c r="F241" s="313">
        <v>1.8</v>
      </c>
      <c r="G241" s="309" t="s">
        <v>10</v>
      </c>
      <c r="H241" s="311" t="s">
        <v>437</v>
      </c>
    </row>
    <row r="242" spans="1:8" ht="24.9" customHeight="1" x14ac:dyDescent="0.4">
      <c r="A242" s="436"/>
      <c r="B242" s="390" t="s">
        <v>355</v>
      </c>
      <c r="C242" s="347">
        <v>50</v>
      </c>
      <c r="D242" s="307">
        <v>4.5999999999999996</v>
      </c>
      <c r="E242" s="307">
        <v>4.2</v>
      </c>
      <c r="F242" s="348">
        <v>24.9</v>
      </c>
      <c r="G242" s="309">
        <v>156</v>
      </c>
      <c r="H242" s="333" t="s">
        <v>432</v>
      </c>
    </row>
    <row r="243" spans="1:8" ht="24.9" customHeight="1" x14ac:dyDescent="0.4">
      <c r="A243" s="436"/>
      <c r="B243" s="310" t="s">
        <v>194</v>
      </c>
      <c r="C243" s="312">
        <v>150</v>
      </c>
      <c r="D243" s="345" t="s">
        <v>31</v>
      </c>
      <c r="E243" s="345" t="s">
        <v>564</v>
      </c>
      <c r="F243" s="345" t="s">
        <v>48</v>
      </c>
      <c r="G243" s="309" t="s">
        <v>565</v>
      </c>
      <c r="H243" s="310" t="s">
        <v>430</v>
      </c>
    </row>
    <row r="244" spans="1:8" ht="24.9" customHeight="1" x14ac:dyDescent="0.4">
      <c r="A244" s="436"/>
      <c r="B244" s="311" t="s">
        <v>559</v>
      </c>
      <c r="C244" s="347">
        <v>100</v>
      </c>
      <c r="D244" s="307">
        <v>0.9</v>
      </c>
      <c r="E244" s="307">
        <v>0.2</v>
      </c>
      <c r="F244" s="348">
        <v>8.1</v>
      </c>
      <c r="G244" s="309">
        <v>43</v>
      </c>
      <c r="H244" s="310"/>
    </row>
    <row r="245" spans="1:8" ht="24.9" customHeight="1" x14ac:dyDescent="0.4">
      <c r="A245" s="434"/>
      <c r="B245" s="20" t="s">
        <v>82</v>
      </c>
      <c r="C245" s="316">
        <v>426</v>
      </c>
      <c r="D245" s="330">
        <f>D241+D242+D243+D244</f>
        <v>16.2</v>
      </c>
      <c r="E245" s="330">
        <f t="shared" ref="E245:F245" si="25">E241+E242+E243+E244</f>
        <v>20.02</v>
      </c>
      <c r="F245" s="330">
        <f t="shared" si="25"/>
        <v>39.4</v>
      </c>
      <c r="G245" s="316">
        <f>G241+G242+G243+G244</f>
        <v>407</v>
      </c>
      <c r="H245" s="317"/>
    </row>
    <row r="246" spans="1:8" ht="24.9" customHeight="1" x14ac:dyDescent="0.4">
      <c r="A246" s="437" t="s">
        <v>83</v>
      </c>
      <c r="B246" s="438"/>
      <c r="C246" s="318">
        <f>C245+C240+C238+C231+C229</f>
        <v>1630</v>
      </c>
      <c r="D246" s="319">
        <f>D245+D240+D238+D231+D229</f>
        <v>49.83</v>
      </c>
      <c r="E246" s="319">
        <f>E245+E240+E238+E231+E229</f>
        <v>51.97999999999999</v>
      </c>
      <c r="F246" s="319">
        <f>F245+F240+F238+F231+F229</f>
        <v>182.03</v>
      </c>
      <c r="G246" s="318">
        <f>G245+G240+G238+G231+G229</f>
        <v>1412</v>
      </c>
      <c r="H246" s="317"/>
    </row>
    <row r="247" spans="1:8" ht="24.9" customHeight="1" x14ac:dyDescent="0.4">
      <c r="A247" s="441" t="s">
        <v>24</v>
      </c>
      <c r="B247" s="441" t="s">
        <v>25</v>
      </c>
      <c r="C247" s="432" t="s">
        <v>26</v>
      </c>
      <c r="D247" s="432" t="s">
        <v>37</v>
      </c>
      <c r="E247" s="432"/>
      <c r="F247" s="432"/>
      <c r="G247" s="441" t="s">
        <v>38</v>
      </c>
      <c r="H247" s="441" t="s">
        <v>39</v>
      </c>
    </row>
    <row r="248" spans="1:8" ht="21" customHeight="1" x14ac:dyDescent="0.4">
      <c r="A248" s="442"/>
      <c r="B248" s="442"/>
      <c r="C248" s="433"/>
      <c r="D248" s="410" t="s">
        <v>4</v>
      </c>
      <c r="E248" s="410" t="s">
        <v>36</v>
      </c>
      <c r="F248" s="410" t="s">
        <v>30</v>
      </c>
      <c r="G248" s="442"/>
      <c r="H248" s="442"/>
    </row>
    <row r="249" spans="1:8" x14ac:dyDescent="0.4">
      <c r="A249" s="446" t="s">
        <v>538</v>
      </c>
      <c r="B249" s="447"/>
      <c r="C249" s="447"/>
      <c r="D249" s="447"/>
      <c r="E249" s="447"/>
      <c r="F249" s="447"/>
      <c r="G249" s="447"/>
      <c r="H249" s="448"/>
    </row>
    <row r="250" spans="1:8" ht="24.9" customHeight="1" x14ac:dyDescent="0.4">
      <c r="A250" s="443" t="s">
        <v>361</v>
      </c>
      <c r="B250" s="444"/>
      <c r="C250" s="444"/>
      <c r="D250" s="444"/>
      <c r="E250" s="444"/>
      <c r="F250" s="444"/>
      <c r="G250" s="444"/>
      <c r="H250" s="445"/>
    </row>
    <row r="251" spans="1:8" ht="24.9" customHeight="1" x14ac:dyDescent="0.4">
      <c r="A251" s="432" t="s">
        <v>40</v>
      </c>
      <c r="B251" s="315" t="s">
        <v>112</v>
      </c>
      <c r="C251" s="313" t="s">
        <v>124</v>
      </c>
      <c r="D251" s="345" t="s">
        <v>235</v>
      </c>
      <c r="E251" s="345" t="s">
        <v>114</v>
      </c>
      <c r="F251" s="346" t="s">
        <v>115</v>
      </c>
      <c r="G251" s="309" t="s">
        <v>116</v>
      </c>
      <c r="H251" s="310" t="s">
        <v>471</v>
      </c>
    </row>
    <row r="252" spans="1:8" ht="24.9" customHeight="1" x14ac:dyDescent="0.4">
      <c r="A252" s="432"/>
      <c r="B252" s="18" t="s">
        <v>104</v>
      </c>
      <c r="C252" s="312">
        <v>30</v>
      </c>
      <c r="D252" s="313">
        <v>3.2</v>
      </c>
      <c r="E252" s="313">
        <v>0.3</v>
      </c>
      <c r="F252" s="313">
        <v>15.3</v>
      </c>
      <c r="G252" s="309">
        <v>79</v>
      </c>
      <c r="H252" s="310"/>
    </row>
    <row r="253" spans="1:8" ht="24.9" customHeight="1" x14ac:dyDescent="0.4">
      <c r="A253" s="432"/>
      <c r="B253" s="311" t="s">
        <v>89</v>
      </c>
      <c r="C253" s="306">
        <v>150</v>
      </c>
      <c r="D253" s="307">
        <v>2.1</v>
      </c>
      <c r="E253" s="307">
        <v>2.1</v>
      </c>
      <c r="F253" s="308">
        <v>11</v>
      </c>
      <c r="G253" s="309">
        <v>70</v>
      </c>
      <c r="H253" s="325" t="s">
        <v>439</v>
      </c>
    </row>
    <row r="254" spans="1:8" ht="24.9" customHeight="1" x14ac:dyDescent="0.4">
      <c r="A254" s="432"/>
      <c r="B254" s="20" t="s">
        <v>41</v>
      </c>
      <c r="C254" s="316">
        <v>334</v>
      </c>
      <c r="D254" s="330">
        <f>D251+D252+D253</f>
        <v>10.4</v>
      </c>
      <c r="E254" s="330">
        <f t="shared" ref="E254:G254" si="26">E251+E252+E253</f>
        <v>8.4</v>
      </c>
      <c r="F254" s="330">
        <f t="shared" si="26"/>
        <v>53.7</v>
      </c>
      <c r="G254" s="316">
        <f t="shared" si="26"/>
        <v>330</v>
      </c>
      <c r="H254" s="331"/>
    </row>
    <row r="255" spans="1:8" ht="24.9" customHeight="1" x14ac:dyDescent="0.4">
      <c r="A255" s="433" t="s">
        <v>23</v>
      </c>
      <c r="B255" s="325" t="s">
        <v>42</v>
      </c>
      <c r="C255" s="313" t="s">
        <v>551</v>
      </c>
      <c r="D255" s="307">
        <v>0.75</v>
      </c>
      <c r="E255" s="308">
        <v>0.3</v>
      </c>
      <c r="F255" s="308">
        <v>15.15</v>
      </c>
      <c r="G255" s="332">
        <v>69</v>
      </c>
      <c r="H255" s="333"/>
    </row>
    <row r="256" spans="1:8" ht="24.9" customHeight="1" x14ac:dyDescent="0.4">
      <c r="A256" s="434"/>
      <c r="B256" s="25" t="s">
        <v>44</v>
      </c>
      <c r="C256" s="334">
        <v>150</v>
      </c>
      <c r="D256" s="330">
        <f>D255</f>
        <v>0.75</v>
      </c>
      <c r="E256" s="330">
        <f>E255</f>
        <v>0.3</v>
      </c>
      <c r="F256" s="330">
        <f>F255</f>
        <v>15.15</v>
      </c>
      <c r="G256" s="316">
        <v>69</v>
      </c>
      <c r="H256" s="331"/>
    </row>
    <row r="257" spans="1:8" ht="24.9" customHeight="1" x14ac:dyDescent="0.4">
      <c r="A257" s="435" t="s">
        <v>6</v>
      </c>
      <c r="B257" s="390" t="s">
        <v>176</v>
      </c>
      <c r="C257" s="306">
        <v>40</v>
      </c>
      <c r="D257" s="313" t="s">
        <v>76</v>
      </c>
      <c r="E257" s="313" t="s">
        <v>72</v>
      </c>
      <c r="F257" s="313" t="s">
        <v>68</v>
      </c>
      <c r="G257" s="329" t="s">
        <v>35</v>
      </c>
      <c r="H257" s="310" t="s">
        <v>490</v>
      </c>
    </row>
    <row r="258" spans="1:8" ht="24.75" customHeight="1" x14ac:dyDescent="0.4">
      <c r="A258" s="435"/>
      <c r="B258" s="336" t="s">
        <v>335</v>
      </c>
      <c r="C258" s="312" t="s">
        <v>74</v>
      </c>
      <c r="D258" s="313" t="s">
        <v>68</v>
      </c>
      <c r="E258" s="313" t="s">
        <v>143</v>
      </c>
      <c r="F258" s="313" t="s">
        <v>341</v>
      </c>
      <c r="G258" s="329" t="s">
        <v>342</v>
      </c>
      <c r="H258" s="310" t="s">
        <v>453</v>
      </c>
    </row>
    <row r="259" spans="1:8" ht="24.75" customHeight="1" x14ac:dyDescent="0.4">
      <c r="A259" s="435"/>
      <c r="B259" s="315" t="s">
        <v>282</v>
      </c>
      <c r="C259" s="315">
        <v>150</v>
      </c>
      <c r="D259" s="315">
        <v>13.7</v>
      </c>
      <c r="E259" s="315">
        <v>14.8</v>
      </c>
      <c r="F259" s="315">
        <v>11.5</v>
      </c>
      <c r="G259" s="349">
        <v>234</v>
      </c>
      <c r="H259" s="46" t="s">
        <v>473</v>
      </c>
    </row>
    <row r="260" spans="1:8" ht="24.9" customHeight="1" x14ac:dyDescent="0.4">
      <c r="A260" s="435"/>
      <c r="B260" s="315" t="s">
        <v>50</v>
      </c>
      <c r="C260" s="306">
        <v>40</v>
      </c>
      <c r="D260" s="313" t="s">
        <v>75</v>
      </c>
      <c r="E260" s="313" t="s">
        <v>76</v>
      </c>
      <c r="F260" s="313" t="s">
        <v>77</v>
      </c>
      <c r="G260" s="329" t="s">
        <v>78</v>
      </c>
      <c r="H260" s="333"/>
    </row>
    <row r="261" spans="1:8" ht="24.9" customHeight="1" x14ac:dyDescent="0.4">
      <c r="A261" s="436"/>
      <c r="B261" s="310" t="s">
        <v>183</v>
      </c>
      <c r="C261" s="306">
        <v>150</v>
      </c>
      <c r="D261" s="307" t="s">
        <v>31</v>
      </c>
      <c r="E261" s="307" t="s">
        <v>32</v>
      </c>
      <c r="F261" s="308">
        <v>4.7</v>
      </c>
      <c r="G261" s="309">
        <v>19</v>
      </c>
      <c r="H261" s="344" t="s">
        <v>446</v>
      </c>
    </row>
    <row r="262" spans="1:8" ht="24.9" customHeight="1" x14ac:dyDescent="0.4">
      <c r="A262" s="434"/>
      <c r="B262" s="20" t="s">
        <v>80</v>
      </c>
      <c r="C262" s="339" t="s">
        <v>510</v>
      </c>
      <c r="D262" s="340">
        <f>D261+D260+D259+D258+D257</f>
        <v>16.899999999999999</v>
      </c>
      <c r="E262" s="340">
        <f>E261+E260+E259+E258+E257</f>
        <v>19.930000000000003</v>
      </c>
      <c r="F262" s="340">
        <f>F261+F260+F259+F258+F257</f>
        <v>40.299999999999997</v>
      </c>
      <c r="G262" s="341">
        <f>G261+G260+G259+G258+G257</f>
        <v>412</v>
      </c>
      <c r="H262" s="331"/>
    </row>
    <row r="263" spans="1:8" ht="24.9" customHeight="1" x14ac:dyDescent="0.4">
      <c r="A263" s="433" t="s">
        <v>59</v>
      </c>
      <c r="B263" s="390" t="s">
        <v>868</v>
      </c>
      <c r="C263" s="306">
        <v>160</v>
      </c>
      <c r="D263" s="313" t="s">
        <v>235</v>
      </c>
      <c r="E263" s="313" t="s">
        <v>64</v>
      </c>
      <c r="F263" s="314" t="s">
        <v>869</v>
      </c>
      <c r="G263" s="345" t="s">
        <v>96</v>
      </c>
      <c r="H263" s="310" t="s">
        <v>433</v>
      </c>
    </row>
    <row r="264" spans="1:8" ht="24.9" customHeight="1" x14ac:dyDescent="0.4">
      <c r="A264" s="434"/>
      <c r="B264" s="20" t="s">
        <v>81</v>
      </c>
      <c r="C264" s="342">
        <v>160</v>
      </c>
      <c r="D264" s="340">
        <v>5.0999999999999996</v>
      </c>
      <c r="E264" s="340">
        <v>5.6</v>
      </c>
      <c r="F264" s="340">
        <v>7</v>
      </c>
      <c r="G264" s="341">
        <v>99</v>
      </c>
      <c r="H264" s="343"/>
    </row>
    <row r="265" spans="1:8" ht="24.9" customHeight="1" x14ac:dyDescent="0.4">
      <c r="A265" s="433" t="s">
        <v>8</v>
      </c>
      <c r="B265" s="336" t="s">
        <v>264</v>
      </c>
      <c r="C265" s="306">
        <v>120</v>
      </c>
      <c r="D265" s="307">
        <v>10.6</v>
      </c>
      <c r="E265" s="313">
        <v>15.6</v>
      </c>
      <c r="F265" s="313">
        <v>1.8</v>
      </c>
      <c r="G265" s="309" t="s">
        <v>10</v>
      </c>
      <c r="H265" s="333" t="s">
        <v>479</v>
      </c>
    </row>
    <row r="266" spans="1:8" ht="24.9" customHeight="1" x14ac:dyDescent="0.4">
      <c r="A266" s="436"/>
      <c r="B266" s="315" t="s">
        <v>66</v>
      </c>
      <c r="C266" s="312">
        <v>40</v>
      </c>
      <c r="D266" s="345" t="s">
        <v>284</v>
      </c>
      <c r="E266" s="345" t="s">
        <v>285</v>
      </c>
      <c r="F266" s="345" t="s">
        <v>286</v>
      </c>
      <c r="G266" s="309" t="s">
        <v>320</v>
      </c>
      <c r="H266" s="333" t="s">
        <v>432</v>
      </c>
    </row>
    <row r="267" spans="1:8" ht="24.9" customHeight="1" x14ac:dyDescent="0.4">
      <c r="A267" s="436"/>
      <c r="B267" s="310" t="s">
        <v>67</v>
      </c>
      <c r="C267" s="306">
        <v>150</v>
      </c>
      <c r="D267" s="307">
        <v>1.1000000000000001</v>
      </c>
      <c r="E267" s="307">
        <v>1.1000000000000001</v>
      </c>
      <c r="F267" s="397">
        <v>6.2</v>
      </c>
      <c r="G267" s="329">
        <v>38</v>
      </c>
      <c r="H267" s="327" t="s">
        <v>436</v>
      </c>
    </row>
    <row r="268" spans="1:8" ht="24.9" customHeight="1" x14ac:dyDescent="0.4">
      <c r="A268" s="436"/>
      <c r="B268" s="311" t="s">
        <v>131</v>
      </c>
      <c r="C268" s="315">
        <v>100</v>
      </c>
      <c r="D268" s="315">
        <v>0.4</v>
      </c>
      <c r="E268" s="315">
        <v>0.3</v>
      </c>
      <c r="F268" s="315">
        <v>10.3</v>
      </c>
      <c r="G268" s="315">
        <v>47</v>
      </c>
      <c r="H268" s="310"/>
    </row>
    <row r="269" spans="1:8" ht="24.9" customHeight="1" x14ac:dyDescent="0.4">
      <c r="A269" s="434"/>
      <c r="B269" s="20" t="s">
        <v>82</v>
      </c>
      <c r="C269" s="316">
        <f>C265+C266+C267+C268</f>
        <v>410</v>
      </c>
      <c r="D269" s="316">
        <f t="shared" ref="D269:G269" si="27">D265+D266+D267+D268</f>
        <v>15.14</v>
      </c>
      <c r="E269" s="316">
        <f t="shared" si="27"/>
        <v>17.32</v>
      </c>
      <c r="F269" s="316">
        <f t="shared" si="27"/>
        <v>37.980000000000004</v>
      </c>
      <c r="G269" s="316">
        <f t="shared" si="27"/>
        <v>368.6</v>
      </c>
      <c r="H269" s="317"/>
    </row>
    <row r="270" spans="1:8" ht="24.9" customHeight="1" x14ac:dyDescent="0.4">
      <c r="A270" s="437" t="s">
        <v>83</v>
      </c>
      <c r="B270" s="438"/>
      <c r="C270" s="318">
        <f>C269+C264+C262+C256+C254</f>
        <v>1589</v>
      </c>
      <c r="D270" s="319">
        <f>D269+D264+D262+D256+D254</f>
        <v>48.29</v>
      </c>
      <c r="E270" s="319">
        <f>E269+E264+E262+E256+E254</f>
        <v>51.550000000000004</v>
      </c>
      <c r="F270" s="319">
        <f>F269+F264+F262+F256+F254</f>
        <v>154.13</v>
      </c>
      <c r="G270" s="318">
        <f>G269+G264+G262+G256+G254</f>
        <v>1278.5999999999999</v>
      </c>
      <c r="H270" s="317"/>
    </row>
    <row r="271" spans="1:8" ht="24.9" customHeight="1" x14ac:dyDescent="0.4">
      <c r="A271" s="441" t="s">
        <v>24</v>
      </c>
      <c r="B271" s="441" t="s">
        <v>25</v>
      </c>
      <c r="C271" s="432" t="s">
        <v>26</v>
      </c>
      <c r="D271" s="432" t="s">
        <v>37</v>
      </c>
      <c r="E271" s="432"/>
      <c r="F271" s="432"/>
      <c r="G271" s="441" t="s">
        <v>38</v>
      </c>
      <c r="H271" s="441" t="s">
        <v>39</v>
      </c>
    </row>
    <row r="272" spans="1:8" ht="21" customHeight="1" x14ac:dyDescent="0.4">
      <c r="A272" s="442"/>
      <c r="B272" s="442"/>
      <c r="C272" s="433"/>
      <c r="D272" s="410" t="s">
        <v>4</v>
      </c>
      <c r="E272" s="410" t="s">
        <v>36</v>
      </c>
      <c r="F272" s="410" t="s">
        <v>30</v>
      </c>
      <c r="G272" s="442"/>
      <c r="H272" s="442"/>
    </row>
    <row r="273" spans="1:8" x14ac:dyDescent="0.4">
      <c r="A273" s="443" t="s">
        <v>367</v>
      </c>
      <c r="B273" s="444"/>
      <c r="C273" s="444"/>
      <c r="D273" s="444"/>
      <c r="E273" s="444"/>
      <c r="F273" s="444"/>
      <c r="G273" s="444"/>
      <c r="H273" s="445"/>
    </row>
    <row r="274" spans="1:8" ht="24.9" customHeight="1" x14ac:dyDescent="0.4">
      <c r="A274" s="432" t="s">
        <v>40</v>
      </c>
      <c r="B274" s="336" t="s">
        <v>249</v>
      </c>
      <c r="C274" s="306" t="s">
        <v>124</v>
      </c>
      <c r="D274" s="313" t="s">
        <v>100</v>
      </c>
      <c r="E274" s="313" t="s">
        <v>250</v>
      </c>
      <c r="F274" s="313" t="s">
        <v>251</v>
      </c>
      <c r="G274" s="329" t="s">
        <v>252</v>
      </c>
      <c r="H274" s="333" t="s">
        <v>484</v>
      </c>
    </row>
    <row r="275" spans="1:8" ht="34.5" customHeight="1" x14ac:dyDescent="0.4">
      <c r="A275" s="432"/>
      <c r="B275" s="310" t="s">
        <v>172</v>
      </c>
      <c r="C275" s="313" t="s">
        <v>173</v>
      </c>
      <c r="D275" s="345">
        <v>2.4</v>
      </c>
      <c r="E275" s="345">
        <v>2.4</v>
      </c>
      <c r="F275" s="346">
        <v>14.5</v>
      </c>
      <c r="G275" s="309">
        <v>109</v>
      </c>
      <c r="H275" s="333" t="s">
        <v>459</v>
      </c>
    </row>
    <row r="276" spans="1:8" ht="24.9" customHeight="1" x14ac:dyDescent="0.4">
      <c r="A276" s="432"/>
      <c r="B276" s="327" t="s">
        <v>117</v>
      </c>
      <c r="C276" s="312">
        <v>150</v>
      </c>
      <c r="D276" s="345" t="s">
        <v>122</v>
      </c>
      <c r="E276" s="345" t="s">
        <v>123</v>
      </c>
      <c r="F276" s="346" t="s">
        <v>561</v>
      </c>
      <c r="G276" s="309" t="s">
        <v>562</v>
      </c>
      <c r="H276" s="344" t="s">
        <v>448</v>
      </c>
    </row>
    <row r="277" spans="1:8" ht="24.9" customHeight="1" x14ac:dyDescent="0.4">
      <c r="A277" s="432"/>
      <c r="B277" s="20" t="s">
        <v>41</v>
      </c>
      <c r="C277" s="316">
        <v>339</v>
      </c>
      <c r="D277" s="330">
        <f>D276+D275+D274</f>
        <v>10.899999999999999</v>
      </c>
      <c r="E277" s="330">
        <f>E276+E275+E274</f>
        <v>11.799999999999999</v>
      </c>
      <c r="F277" s="330">
        <f>F276+F275+F274</f>
        <v>46.4</v>
      </c>
      <c r="G277" s="316">
        <f>G276+G275+G274</f>
        <v>353</v>
      </c>
      <c r="H277" s="331"/>
    </row>
    <row r="278" spans="1:8" ht="24.9" customHeight="1" x14ac:dyDescent="0.4">
      <c r="A278" s="433" t="s">
        <v>23</v>
      </c>
      <c r="B278" s="336" t="s">
        <v>240</v>
      </c>
      <c r="C278" s="306">
        <v>100</v>
      </c>
      <c r="D278" s="313" t="s">
        <v>31</v>
      </c>
      <c r="E278" s="313" t="s">
        <v>31</v>
      </c>
      <c r="F278" s="314" t="s">
        <v>157</v>
      </c>
      <c r="G278" s="309" t="s">
        <v>70</v>
      </c>
      <c r="H278" s="331" t="s">
        <v>505</v>
      </c>
    </row>
    <row r="279" spans="1:8" ht="24.9" customHeight="1" x14ac:dyDescent="0.4">
      <c r="A279" s="434"/>
      <c r="B279" s="25" t="s">
        <v>44</v>
      </c>
      <c r="C279" s="334">
        <v>100</v>
      </c>
      <c r="D279" s="330" t="str">
        <f>D278</f>
        <v>0,1</v>
      </c>
      <c r="E279" s="330" t="str">
        <f>E278</f>
        <v>0,1</v>
      </c>
      <c r="F279" s="330" t="str">
        <f>F278</f>
        <v>11,4</v>
      </c>
      <c r="G279" s="316" t="str">
        <f>G278</f>
        <v>55</v>
      </c>
      <c r="H279" s="331"/>
    </row>
    <row r="280" spans="1:8" ht="24.9" customHeight="1" x14ac:dyDescent="0.4">
      <c r="A280" s="435" t="s">
        <v>6</v>
      </c>
      <c r="B280" s="310" t="s">
        <v>256</v>
      </c>
      <c r="C280" s="306">
        <v>40</v>
      </c>
      <c r="D280" s="313" t="s">
        <v>76</v>
      </c>
      <c r="E280" s="313" t="s">
        <v>72</v>
      </c>
      <c r="F280" s="313" t="s">
        <v>75</v>
      </c>
      <c r="G280" s="329" t="s">
        <v>263</v>
      </c>
      <c r="H280" s="333" t="s">
        <v>472</v>
      </c>
    </row>
    <row r="281" spans="1:8" ht="24.9" customHeight="1" x14ac:dyDescent="0.4">
      <c r="A281" s="435"/>
      <c r="B281" s="315" t="s">
        <v>325</v>
      </c>
      <c r="C281" s="322" t="s">
        <v>91</v>
      </c>
      <c r="D281" s="322">
        <v>3.4</v>
      </c>
      <c r="E281" s="322">
        <v>2.1</v>
      </c>
      <c r="F281" s="322">
        <v>8.3000000000000007</v>
      </c>
      <c r="G281" s="324">
        <v>66</v>
      </c>
      <c r="H281" s="46" t="s">
        <v>441</v>
      </c>
    </row>
    <row r="282" spans="1:8" ht="24.9" customHeight="1" x14ac:dyDescent="0.4">
      <c r="A282" s="435"/>
      <c r="B282" s="311" t="s">
        <v>375</v>
      </c>
      <c r="C282" s="306" t="s">
        <v>407</v>
      </c>
      <c r="D282" s="313" t="s">
        <v>77</v>
      </c>
      <c r="E282" s="313" t="s">
        <v>98</v>
      </c>
      <c r="F282" s="314" t="s">
        <v>157</v>
      </c>
      <c r="G282" s="309" t="s">
        <v>366</v>
      </c>
      <c r="H282" s="310" t="s">
        <v>487</v>
      </c>
    </row>
    <row r="283" spans="1:8" ht="24.9" customHeight="1" x14ac:dyDescent="0.4">
      <c r="A283" s="435"/>
      <c r="B283" s="320" t="s">
        <v>50</v>
      </c>
      <c r="C283" s="312">
        <v>40</v>
      </c>
      <c r="D283" s="345" t="s">
        <v>75</v>
      </c>
      <c r="E283" s="345" t="s">
        <v>76</v>
      </c>
      <c r="F283" s="345" t="s">
        <v>77</v>
      </c>
      <c r="G283" s="309" t="s">
        <v>78</v>
      </c>
      <c r="H283" s="333"/>
    </row>
    <row r="284" spans="1:8" ht="24.9" customHeight="1" x14ac:dyDescent="0.4">
      <c r="A284" s="436"/>
      <c r="B284" s="310" t="s">
        <v>194</v>
      </c>
      <c r="C284" s="312">
        <v>150</v>
      </c>
      <c r="D284" s="345" t="s">
        <v>31</v>
      </c>
      <c r="E284" s="345" t="s">
        <v>564</v>
      </c>
      <c r="F284" s="345" t="s">
        <v>48</v>
      </c>
      <c r="G284" s="309" t="s">
        <v>565</v>
      </c>
      <c r="H284" s="310" t="s">
        <v>430</v>
      </c>
    </row>
    <row r="285" spans="1:8" ht="24.9" customHeight="1" x14ac:dyDescent="0.4">
      <c r="A285" s="434"/>
      <c r="B285" s="20" t="s">
        <v>80</v>
      </c>
      <c r="C285" s="339" t="s">
        <v>504</v>
      </c>
      <c r="D285" s="340">
        <f>D327+D281+D282+D283+D284</f>
        <v>19</v>
      </c>
      <c r="E285" s="340">
        <f>E327+E281+E282+E283+E284</f>
        <v>13.260000000000002</v>
      </c>
      <c r="F285" s="340">
        <f>F327+F281+F282+F283+F284</f>
        <v>40.6</v>
      </c>
      <c r="G285" s="341">
        <v>359</v>
      </c>
      <c r="H285" s="331"/>
    </row>
    <row r="286" spans="1:8" ht="24.9" customHeight="1" x14ac:dyDescent="0.4">
      <c r="A286" s="433" t="s">
        <v>59</v>
      </c>
      <c r="B286" s="311" t="s">
        <v>60</v>
      </c>
      <c r="C286" s="315">
        <v>30</v>
      </c>
      <c r="D286" s="315">
        <v>2.04</v>
      </c>
      <c r="E286" s="315">
        <v>1.68</v>
      </c>
      <c r="F286" s="315">
        <v>18</v>
      </c>
      <c r="G286" s="315">
        <v>95</v>
      </c>
      <c r="H286" s="310"/>
    </row>
    <row r="287" spans="1:8" ht="24.9" customHeight="1" x14ac:dyDescent="0.4">
      <c r="A287" s="436"/>
      <c r="B287" s="310" t="s">
        <v>126</v>
      </c>
      <c r="C287" s="306">
        <v>150</v>
      </c>
      <c r="D287" s="313" t="s">
        <v>51</v>
      </c>
      <c r="E287" s="313" t="s">
        <v>48</v>
      </c>
      <c r="F287" s="414" t="s">
        <v>127</v>
      </c>
      <c r="G287" s="329" t="s">
        <v>14</v>
      </c>
      <c r="H287" s="333" t="s">
        <v>444</v>
      </c>
    </row>
    <row r="288" spans="1:8" ht="24.9" customHeight="1" x14ac:dyDescent="0.4">
      <c r="A288" s="434"/>
      <c r="B288" s="20" t="s">
        <v>81</v>
      </c>
      <c r="C288" s="342">
        <v>180</v>
      </c>
      <c r="D288" s="340">
        <f>D287+D286</f>
        <v>6.14</v>
      </c>
      <c r="E288" s="340">
        <f>E287+E286</f>
        <v>6.2799999999999994</v>
      </c>
      <c r="F288" s="340">
        <f>F287+F286</f>
        <v>24.4</v>
      </c>
      <c r="G288" s="341">
        <f>G287+G286</f>
        <v>177</v>
      </c>
      <c r="H288" s="343"/>
    </row>
    <row r="289" spans="1:8" ht="24.9" customHeight="1" x14ac:dyDescent="0.4">
      <c r="A289" s="433" t="s">
        <v>8</v>
      </c>
      <c r="B289" s="327" t="s">
        <v>369</v>
      </c>
      <c r="C289" s="306">
        <v>130</v>
      </c>
      <c r="D289" s="313" t="s">
        <v>527</v>
      </c>
      <c r="E289" s="313" t="s">
        <v>214</v>
      </c>
      <c r="F289" s="313" t="s">
        <v>528</v>
      </c>
      <c r="G289" s="329">
        <v>130</v>
      </c>
      <c r="H289" s="310" t="s">
        <v>449</v>
      </c>
    </row>
    <row r="290" spans="1:8" ht="24.9" customHeight="1" x14ac:dyDescent="0.4">
      <c r="A290" s="436"/>
      <c r="B290" s="310" t="s">
        <v>194</v>
      </c>
      <c r="C290" s="312">
        <v>150</v>
      </c>
      <c r="D290" s="345" t="s">
        <v>31</v>
      </c>
      <c r="E290" s="345" t="s">
        <v>564</v>
      </c>
      <c r="F290" s="345" t="s">
        <v>48</v>
      </c>
      <c r="G290" s="309" t="s">
        <v>565</v>
      </c>
      <c r="H290" s="310" t="s">
        <v>430</v>
      </c>
    </row>
    <row r="291" spans="1:8" ht="24.9" customHeight="1" x14ac:dyDescent="0.4">
      <c r="A291" s="436"/>
      <c r="B291" s="311" t="s">
        <v>162</v>
      </c>
      <c r="C291" s="312">
        <v>120</v>
      </c>
      <c r="D291" s="313" t="s">
        <v>72</v>
      </c>
      <c r="E291" s="313" t="s">
        <v>93</v>
      </c>
      <c r="F291" s="314" t="s">
        <v>599</v>
      </c>
      <c r="G291" s="309">
        <v>115</v>
      </c>
      <c r="H291" s="315"/>
    </row>
    <row r="292" spans="1:8" ht="24.9" customHeight="1" x14ac:dyDescent="0.4">
      <c r="A292" s="434"/>
      <c r="B292" s="20" t="s">
        <v>82</v>
      </c>
      <c r="C292" s="316">
        <v>400</v>
      </c>
      <c r="D292" s="319">
        <f>D289+D290+D291</f>
        <v>11.9</v>
      </c>
      <c r="E292" s="319">
        <f t="shared" ref="E292:G292" si="28">E289+E290+E291</f>
        <v>10.319999999999999</v>
      </c>
      <c r="F292" s="319">
        <f t="shared" si="28"/>
        <v>54.400000000000006</v>
      </c>
      <c r="G292" s="318">
        <f t="shared" si="28"/>
        <v>263</v>
      </c>
      <c r="H292" s="317"/>
    </row>
    <row r="293" spans="1:8" ht="24.9" customHeight="1" x14ac:dyDescent="0.4">
      <c r="A293" s="437" t="s">
        <v>83</v>
      </c>
      <c r="B293" s="438"/>
      <c r="C293" s="318">
        <f>C292+C288+C285+C279+C277</f>
        <v>1574</v>
      </c>
      <c r="D293" s="319">
        <f>D292+D288+D285+D279+D277</f>
        <v>48.04</v>
      </c>
      <c r="E293" s="319">
        <f>E292+E288+E285+E279+E277</f>
        <v>41.76</v>
      </c>
      <c r="F293" s="319">
        <f>F292+F288+F285+F279+F277</f>
        <v>177.20000000000002</v>
      </c>
      <c r="G293" s="318">
        <f>G292+G288+G285+G279+G277</f>
        <v>1207</v>
      </c>
      <c r="H293" s="317"/>
    </row>
    <row r="294" spans="1:8" ht="24.9" customHeight="1" x14ac:dyDescent="0.4">
      <c r="A294" s="441" t="s">
        <v>24</v>
      </c>
      <c r="B294" s="441" t="s">
        <v>25</v>
      </c>
      <c r="C294" s="432" t="s">
        <v>26</v>
      </c>
      <c r="D294" s="432" t="s">
        <v>37</v>
      </c>
      <c r="E294" s="432"/>
      <c r="F294" s="432"/>
      <c r="G294" s="441" t="s">
        <v>38</v>
      </c>
      <c r="H294" s="441" t="s">
        <v>39</v>
      </c>
    </row>
    <row r="295" spans="1:8" ht="24.9" customHeight="1" x14ac:dyDescent="0.4">
      <c r="A295" s="442"/>
      <c r="B295" s="442"/>
      <c r="C295" s="433"/>
      <c r="D295" s="410" t="s">
        <v>4</v>
      </c>
      <c r="E295" s="410" t="s">
        <v>36</v>
      </c>
      <c r="F295" s="410" t="s">
        <v>30</v>
      </c>
      <c r="G295" s="442"/>
      <c r="H295" s="442"/>
    </row>
    <row r="296" spans="1:8" ht="21" customHeight="1" x14ac:dyDescent="0.4">
      <c r="A296" s="443" t="s">
        <v>374</v>
      </c>
      <c r="B296" s="444"/>
      <c r="C296" s="444"/>
      <c r="D296" s="444"/>
      <c r="E296" s="444"/>
      <c r="F296" s="444"/>
      <c r="G296" s="444"/>
      <c r="H296" s="445"/>
    </row>
    <row r="297" spans="1:8" ht="42" x14ac:dyDescent="0.4">
      <c r="A297" s="432" t="s">
        <v>40</v>
      </c>
      <c r="B297" s="336" t="s">
        <v>370</v>
      </c>
      <c r="C297" s="306" t="s">
        <v>124</v>
      </c>
      <c r="D297" s="313" t="s">
        <v>92</v>
      </c>
      <c r="E297" s="313" t="s">
        <v>198</v>
      </c>
      <c r="F297" s="313" t="s">
        <v>376</v>
      </c>
      <c r="G297" s="329" t="s">
        <v>207</v>
      </c>
      <c r="H297" s="333" t="s">
        <v>486</v>
      </c>
    </row>
    <row r="298" spans="1:8" ht="24.9" customHeight="1" x14ac:dyDescent="0.4">
      <c r="A298" s="432"/>
      <c r="B298" s="18" t="s">
        <v>104</v>
      </c>
      <c r="C298" s="312">
        <v>30</v>
      </c>
      <c r="D298" s="313">
        <v>3.2</v>
      </c>
      <c r="E298" s="313">
        <v>0.3</v>
      </c>
      <c r="F298" s="313">
        <v>15.3</v>
      </c>
      <c r="G298" s="309">
        <v>79</v>
      </c>
      <c r="H298" s="326" t="s">
        <v>459</v>
      </c>
    </row>
    <row r="299" spans="1:8" ht="24.9" customHeight="1" x14ac:dyDescent="0.4">
      <c r="A299" s="432"/>
      <c r="B299" s="327" t="s">
        <v>89</v>
      </c>
      <c r="C299" s="306">
        <v>150</v>
      </c>
      <c r="D299" s="313">
        <v>2.1</v>
      </c>
      <c r="E299" s="313">
        <v>2.1</v>
      </c>
      <c r="F299" s="314">
        <v>11</v>
      </c>
      <c r="G299" s="309">
        <v>70</v>
      </c>
      <c r="H299" s="333" t="s">
        <v>439</v>
      </c>
    </row>
    <row r="300" spans="1:8" ht="24.9" customHeight="1" x14ac:dyDescent="0.4">
      <c r="A300" s="432"/>
      <c r="B300" s="20" t="s">
        <v>41</v>
      </c>
      <c r="C300" s="316">
        <v>344</v>
      </c>
      <c r="D300" s="330">
        <f>D299+D298+D297</f>
        <v>11.100000000000001</v>
      </c>
      <c r="E300" s="330">
        <f>E299+E298+E297</f>
        <v>9.6</v>
      </c>
      <c r="F300" s="330">
        <f>F299+F298+F297</f>
        <v>50.6</v>
      </c>
      <c r="G300" s="316">
        <f>G299+G298+G297</f>
        <v>334</v>
      </c>
      <c r="H300" s="331"/>
    </row>
    <row r="301" spans="1:8" ht="24.9" customHeight="1" x14ac:dyDescent="0.4">
      <c r="A301" s="433" t="s">
        <v>23</v>
      </c>
      <c r="B301" s="325" t="s">
        <v>42</v>
      </c>
      <c r="C301" s="313" t="s">
        <v>551</v>
      </c>
      <c r="D301" s="307">
        <v>0.75</v>
      </c>
      <c r="E301" s="308">
        <v>0.3</v>
      </c>
      <c r="F301" s="308">
        <v>15.15</v>
      </c>
      <c r="G301" s="332">
        <v>69</v>
      </c>
      <c r="H301" s="333"/>
    </row>
    <row r="302" spans="1:8" ht="24.9" customHeight="1" x14ac:dyDescent="0.4">
      <c r="A302" s="434"/>
      <c r="B302" s="25" t="s">
        <v>44</v>
      </c>
      <c r="C302" s="334">
        <v>150</v>
      </c>
      <c r="D302" s="330">
        <f>D301</f>
        <v>0.75</v>
      </c>
      <c r="E302" s="330">
        <f>E301</f>
        <v>0.3</v>
      </c>
      <c r="F302" s="330">
        <f>F301</f>
        <v>15.15</v>
      </c>
      <c r="G302" s="316">
        <f>G301</f>
        <v>69</v>
      </c>
      <c r="H302" s="331"/>
    </row>
    <row r="303" spans="1:8" ht="24.9" customHeight="1" x14ac:dyDescent="0.4">
      <c r="A303" s="435" t="s">
        <v>6</v>
      </c>
      <c r="B303" s="311" t="s">
        <v>191</v>
      </c>
      <c r="C303" s="306">
        <v>40</v>
      </c>
      <c r="D303" s="335" t="s">
        <v>71</v>
      </c>
      <c r="E303" s="314" t="s">
        <v>196</v>
      </c>
      <c r="F303" s="314" t="s">
        <v>197</v>
      </c>
      <c r="G303" s="332" t="s">
        <v>198</v>
      </c>
      <c r="H303" s="311" t="s">
        <v>440</v>
      </c>
    </row>
    <row r="304" spans="1:8" ht="24.9" customHeight="1" x14ac:dyDescent="0.4">
      <c r="A304" s="435"/>
      <c r="B304" s="336" t="s">
        <v>618</v>
      </c>
      <c r="C304" s="306">
        <v>150</v>
      </c>
      <c r="D304" s="307" t="s">
        <v>108</v>
      </c>
      <c r="E304" s="313" t="s">
        <v>92</v>
      </c>
      <c r="F304" s="314" t="s">
        <v>161</v>
      </c>
      <c r="G304" s="309" t="s">
        <v>96</v>
      </c>
      <c r="H304" s="310" t="s">
        <v>467</v>
      </c>
    </row>
    <row r="305" spans="1:8" ht="24" customHeight="1" x14ac:dyDescent="0.4">
      <c r="A305" s="435"/>
      <c r="B305" s="311" t="s">
        <v>368</v>
      </c>
      <c r="C305" s="312">
        <v>120</v>
      </c>
      <c r="D305" s="345" t="s">
        <v>426</v>
      </c>
      <c r="E305" s="345" t="s">
        <v>427</v>
      </c>
      <c r="F305" s="346" t="s">
        <v>428</v>
      </c>
      <c r="G305" s="309" t="s">
        <v>429</v>
      </c>
      <c r="H305" s="81" t="s">
        <v>485</v>
      </c>
    </row>
    <row r="306" spans="1:8" ht="24.75" customHeight="1" x14ac:dyDescent="0.4">
      <c r="A306" s="435"/>
      <c r="B306" s="327" t="s">
        <v>326</v>
      </c>
      <c r="C306" s="306">
        <v>120</v>
      </c>
      <c r="D306" s="313" t="s">
        <v>216</v>
      </c>
      <c r="E306" s="313" t="s">
        <v>217</v>
      </c>
      <c r="F306" s="314" t="s">
        <v>218</v>
      </c>
      <c r="G306" s="345" t="s">
        <v>219</v>
      </c>
      <c r="H306" s="344" t="s">
        <v>442</v>
      </c>
    </row>
    <row r="307" spans="1:8" ht="24.9" customHeight="1" x14ac:dyDescent="0.4">
      <c r="A307" s="435"/>
      <c r="B307" s="315" t="s">
        <v>50</v>
      </c>
      <c r="C307" s="306">
        <v>40</v>
      </c>
      <c r="D307" s="313" t="s">
        <v>75</v>
      </c>
      <c r="E307" s="313" t="s">
        <v>76</v>
      </c>
      <c r="F307" s="313" t="s">
        <v>77</v>
      </c>
      <c r="G307" s="329" t="s">
        <v>78</v>
      </c>
      <c r="H307" s="333"/>
    </row>
    <row r="308" spans="1:8" ht="24.9" customHeight="1" x14ac:dyDescent="0.4">
      <c r="A308" s="436"/>
      <c r="B308" s="327" t="s">
        <v>340</v>
      </c>
      <c r="C308" s="306">
        <v>150</v>
      </c>
      <c r="D308" s="313">
        <v>0.7</v>
      </c>
      <c r="E308" s="313">
        <v>0.04</v>
      </c>
      <c r="F308" s="313">
        <v>20.6</v>
      </c>
      <c r="G308" s="329">
        <v>82</v>
      </c>
      <c r="H308" s="333" t="s">
        <v>450</v>
      </c>
    </row>
    <row r="309" spans="1:8" ht="24.9" customHeight="1" x14ac:dyDescent="0.4">
      <c r="A309" s="434"/>
      <c r="B309" s="20" t="s">
        <v>80</v>
      </c>
      <c r="C309" s="341">
        <f>C327+C304+C305+C306+C307+C308</f>
        <v>620</v>
      </c>
      <c r="D309" s="340">
        <f>D303+D304+D305+D306+D307+D308</f>
        <v>22.7</v>
      </c>
      <c r="E309" s="340">
        <f t="shared" ref="E309:F309" si="29">E303+E304+E305+E306+E307+E308</f>
        <v>30.999999999999996</v>
      </c>
      <c r="F309" s="340">
        <f t="shared" si="29"/>
        <v>73.039999999999992</v>
      </c>
      <c r="G309" s="341">
        <f>G303+G304+G305+G306+G307+G308</f>
        <v>655.20000000000005</v>
      </c>
      <c r="H309" s="331"/>
    </row>
    <row r="310" spans="1:8" ht="24.9" customHeight="1" x14ac:dyDescent="0.4">
      <c r="A310" s="433" t="s">
        <v>59</v>
      </c>
      <c r="B310" s="310" t="s">
        <v>189</v>
      </c>
      <c r="C310" s="306">
        <v>160</v>
      </c>
      <c r="D310" s="313" t="s">
        <v>48</v>
      </c>
      <c r="E310" s="313" t="s">
        <v>195</v>
      </c>
      <c r="F310" s="314">
        <v>6.4</v>
      </c>
      <c r="G310" s="309">
        <v>85</v>
      </c>
      <c r="H310" s="310" t="s">
        <v>433</v>
      </c>
    </row>
    <row r="311" spans="1:8" ht="24.9" customHeight="1" x14ac:dyDescent="0.4">
      <c r="A311" s="434"/>
      <c r="B311" s="20" t="s">
        <v>81</v>
      </c>
      <c r="C311" s="342">
        <v>160</v>
      </c>
      <c r="D311" s="340">
        <v>4.5999999999999996</v>
      </c>
      <c r="E311" s="340">
        <v>4</v>
      </c>
      <c r="F311" s="340">
        <v>6.4</v>
      </c>
      <c r="G311" s="341">
        <v>85</v>
      </c>
      <c r="H311" s="343"/>
    </row>
    <row r="312" spans="1:8" ht="24.9" customHeight="1" x14ac:dyDescent="0.4">
      <c r="A312" s="433" t="s">
        <v>8</v>
      </c>
      <c r="B312" s="315" t="s">
        <v>220</v>
      </c>
      <c r="C312" s="322">
        <v>120</v>
      </c>
      <c r="D312" s="322">
        <v>16.440000000000001</v>
      </c>
      <c r="E312" s="322">
        <v>9.9600000000000009</v>
      </c>
      <c r="F312" s="322">
        <v>60.6</v>
      </c>
      <c r="G312" s="324">
        <v>393</v>
      </c>
      <c r="H312" s="310" t="s">
        <v>470</v>
      </c>
    </row>
    <row r="313" spans="1:8" ht="24.9" customHeight="1" x14ac:dyDescent="0.4">
      <c r="A313" s="436"/>
      <c r="B313" s="320" t="s">
        <v>612</v>
      </c>
      <c r="C313" s="322">
        <v>20</v>
      </c>
      <c r="D313" s="322">
        <v>0.4</v>
      </c>
      <c r="E313" s="322">
        <v>1</v>
      </c>
      <c r="F313" s="322">
        <v>1.2</v>
      </c>
      <c r="G313" s="324">
        <v>16</v>
      </c>
      <c r="H313" s="310" t="s">
        <v>613</v>
      </c>
    </row>
    <row r="314" spans="1:8" ht="24.9" customHeight="1" x14ac:dyDescent="0.4">
      <c r="A314" s="436"/>
      <c r="B314" s="310" t="s">
        <v>67</v>
      </c>
      <c r="C314" s="306">
        <v>150</v>
      </c>
      <c r="D314" s="307">
        <v>1.1000000000000001</v>
      </c>
      <c r="E314" s="307">
        <v>1.1000000000000001</v>
      </c>
      <c r="F314" s="397">
        <v>6.2</v>
      </c>
      <c r="G314" s="329">
        <v>38</v>
      </c>
      <c r="H314" s="327" t="s">
        <v>436</v>
      </c>
    </row>
    <row r="315" spans="1:8" ht="24.9" customHeight="1" x14ac:dyDescent="0.4">
      <c r="A315" s="436"/>
      <c r="B315" s="325" t="s">
        <v>190</v>
      </c>
      <c r="C315" s="313" t="s">
        <v>600</v>
      </c>
      <c r="D315" s="307">
        <v>0.4</v>
      </c>
      <c r="E315" s="308">
        <v>0.4</v>
      </c>
      <c r="F315" s="308">
        <v>9.8000000000000007</v>
      </c>
      <c r="G315" s="332">
        <v>47</v>
      </c>
      <c r="H315" s="344"/>
    </row>
    <row r="316" spans="1:8" ht="24.9" customHeight="1" x14ac:dyDescent="0.4">
      <c r="A316" s="434"/>
      <c r="B316" s="20" t="s">
        <v>82</v>
      </c>
      <c r="C316" s="316">
        <f>C312+C313+C314+C315</f>
        <v>390</v>
      </c>
      <c r="D316" s="316">
        <f>D312+D313+D314+D315</f>
        <v>18.34</v>
      </c>
      <c r="E316" s="316">
        <f>E312+E313+E314+E315</f>
        <v>12.46</v>
      </c>
      <c r="F316" s="316">
        <f>F312+F313+F314+F315</f>
        <v>77.8</v>
      </c>
      <c r="G316" s="316">
        <f>G312+G313+G314+G315</f>
        <v>494</v>
      </c>
      <c r="H316" s="317"/>
    </row>
    <row r="317" spans="1:8" ht="24.9" customHeight="1" x14ac:dyDescent="0.4">
      <c r="A317" s="437" t="s">
        <v>83</v>
      </c>
      <c r="B317" s="438"/>
      <c r="C317" s="318">
        <f>C316+C311+C309+C302+C300</f>
        <v>1664</v>
      </c>
      <c r="D317" s="318">
        <f>D316+D311+D309+D302+D300</f>
        <v>57.49</v>
      </c>
      <c r="E317" s="318">
        <f>E316+E311+E309+E302+E300</f>
        <v>57.359999999999992</v>
      </c>
      <c r="F317" s="318">
        <f>F316+F311+F309+F302+F300</f>
        <v>222.99</v>
      </c>
      <c r="G317" s="318">
        <f>G316+G311+G309+G302+G300</f>
        <v>1637.2</v>
      </c>
      <c r="H317" s="317"/>
    </row>
    <row r="318" spans="1:8" ht="24.9" customHeight="1" x14ac:dyDescent="0.4">
      <c r="A318" s="441" t="s">
        <v>24</v>
      </c>
      <c r="B318" s="441" t="s">
        <v>25</v>
      </c>
      <c r="C318" s="432" t="s">
        <v>26</v>
      </c>
      <c r="D318" s="432" t="s">
        <v>37</v>
      </c>
      <c r="E318" s="432"/>
      <c r="F318" s="432"/>
      <c r="G318" s="441" t="s">
        <v>38</v>
      </c>
      <c r="H318" s="441" t="s">
        <v>39</v>
      </c>
    </row>
    <row r="319" spans="1:8" ht="24.9" customHeight="1" x14ac:dyDescent="0.4">
      <c r="A319" s="442"/>
      <c r="B319" s="442"/>
      <c r="C319" s="433"/>
      <c r="D319" s="410" t="s">
        <v>4</v>
      </c>
      <c r="E319" s="410" t="s">
        <v>36</v>
      </c>
      <c r="F319" s="410" t="s">
        <v>30</v>
      </c>
      <c r="G319" s="442"/>
      <c r="H319" s="442"/>
    </row>
    <row r="320" spans="1:8" ht="21" customHeight="1" x14ac:dyDescent="0.4">
      <c r="A320" s="443" t="s">
        <v>377</v>
      </c>
      <c r="B320" s="444"/>
      <c r="C320" s="444"/>
      <c r="D320" s="444"/>
      <c r="E320" s="444"/>
      <c r="F320" s="444"/>
      <c r="G320" s="444"/>
      <c r="H320" s="445"/>
    </row>
    <row r="321" spans="1:8" ht="42" x14ac:dyDescent="0.4">
      <c r="A321" s="432" t="s">
        <v>40</v>
      </c>
      <c r="B321" s="320" t="s">
        <v>352</v>
      </c>
      <c r="C321" s="321" t="s">
        <v>518</v>
      </c>
      <c r="D321" s="322">
        <v>11</v>
      </c>
      <c r="E321" s="323">
        <v>15.6</v>
      </c>
      <c r="F321" s="322">
        <v>3.2</v>
      </c>
      <c r="G321" s="324">
        <v>196</v>
      </c>
      <c r="H321" s="325" t="s">
        <v>526</v>
      </c>
    </row>
    <row r="322" spans="1:8" ht="24.9" customHeight="1" x14ac:dyDescent="0.4">
      <c r="A322" s="432"/>
      <c r="B322" s="18" t="s">
        <v>104</v>
      </c>
      <c r="C322" s="312">
        <v>30</v>
      </c>
      <c r="D322" s="313">
        <v>3.2</v>
      </c>
      <c r="E322" s="313">
        <v>0.3</v>
      </c>
      <c r="F322" s="313">
        <v>15.3</v>
      </c>
      <c r="G322" s="309">
        <v>79</v>
      </c>
      <c r="H322" s="326" t="s">
        <v>459</v>
      </c>
    </row>
    <row r="323" spans="1:8" ht="24.9" customHeight="1" x14ac:dyDescent="0.4">
      <c r="A323" s="432"/>
      <c r="B323" s="389" t="s">
        <v>117</v>
      </c>
      <c r="C323" s="312">
        <v>150</v>
      </c>
      <c r="D323" s="345" t="s">
        <v>122</v>
      </c>
      <c r="E323" s="345" t="s">
        <v>123</v>
      </c>
      <c r="F323" s="346" t="s">
        <v>561</v>
      </c>
      <c r="G323" s="309" t="s">
        <v>562</v>
      </c>
      <c r="H323" s="344" t="s">
        <v>448</v>
      </c>
    </row>
    <row r="324" spans="1:8" ht="24.9" customHeight="1" x14ac:dyDescent="0.4">
      <c r="A324" s="432"/>
      <c r="B324" s="20" t="s">
        <v>41</v>
      </c>
      <c r="C324" s="316">
        <v>325</v>
      </c>
      <c r="D324" s="330">
        <f>D321+D322+D323</f>
        <v>16.599999999999998</v>
      </c>
      <c r="E324" s="330">
        <f t="shared" ref="E324:F324" si="30">E321+E322+E323</f>
        <v>18.2</v>
      </c>
      <c r="F324" s="330">
        <f t="shared" si="30"/>
        <v>28.7</v>
      </c>
      <c r="G324" s="316">
        <f>G321+G322+G323</f>
        <v>344</v>
      </c>
      <c r="H324" s="331"/>
    </row>
    <row r="325" spans="1:8" ht="24.9" customHeight="1" x14ac:dyDescent="0.4">
      <c r="A325" s="433" t="s">
        <v>23</v>
      </c>
      <c r="B325" s="325" t="s">
        <v>42</v>
      </c>
      <c r="C325" s="313" t="s">
        <v>551</v>
      </c>
      <c r="D325" s="307">
        <v>0.75</v>
      </c>
      <c r="E325" s="308">
        <v>0.3</v>
      </c>
      <c r="F325" s="308">
        <v>15.15</v>
      </c>
      <c r="G325" s="332">
        <v>69</v>
      </c>
      <c r="H325" s="333"/>
    </row>
    <row r="326" spans="1:8" ht="24.9" customHeight="1" x14ac:dyDescent="0.4">
      <c r="A326" s="434"/>
      <c r="B326" s="25" t="s">
        <v>44</v>
      </c>
      <c r="C326" s="334">
        <v>150</v>
      </c>
      <c r="D326" s="330">
        <f>D325</f>
        <v>0.75</v>
      </c>
      <c r="E326" s="330">
        <f>E325</f>
        <v>0.3</v>
      </c>
      <c r="F326" s="330">
        <f>F325</f>
        <v>15.15</v>
      </c>
      <c r="G326" s="316">
        <f>G325</f>
        <v>69</v>
      </c>
      <c r="H326" s="331"/>
    </row>
    <row r="327" spans="1:8" ht="24.9" customHeight="1" x14ac:dyDescent="0.4">
      <c r="A327" s="435" t="s">
        <v>6</v>
      </c>
      <c r="B327" s="389" t="s">
        <v>597</v>
      </c>
      <c r="C327" s="306">
        <v>40</v>
      </c>
      <c r="D327" s="307">
        <v>0.5</v>
      </c>
      <c r="E327" s="307">
        <v>0.04</v>
      </c>
      <c r="F327" s="308">
        <v>2.8</v>
      </c>
      <c r="G327" s="309">
        <v>13</v>
      </c>
      <c r="H327" s="327" t="s">
        <v>598</v>
      </c>
    </row>
    <row r="328" spans="1:8" ht="24.9" customHeight="1" x14ac:dyDescent="0.4">
      <c r="A328" s="435"/>
      <c r="B328" s="336" t="s">
        <v>47</v>
      </c>
      <c r="C328" s="313" t="s">
        <v>74</v>
      </c>
      <c r="D328" s="313">
        <v>1.1000000000000001</v>
      </c>
      <c r="E328" s="313">
        <v>3.3</v>
      </c>
      <c r="F328" s="313">
        <v>7.5</v>
      </c>
      <c r="G328" s="329">
        <v>63</v>
      </c>
      <c r="H328" s="310" t="s">
        <v>431</v>
      </c>
    </row>
    <row r="329" spans="1:8" ht="24.75" customHeight="1" x14ac:dyDescent="0.4">
      <c r="A329" s="435"/>
      <c r="B329" s="336" t="s">
        <v>132</v>
      </c>
      <c r="C329" s="306" t="s">
        <v>111</v>
      </c>
      <c r="D329" s="313" t="s">
        <v>133</v>
      </c>
      <c r="E329" s="313" t="s">
        <v>79</v>
      </c>
      <c r="F329" s="313" t="s">
        <v>46</v>
      </c>
      <c r="G329" s="329" t="s">
        <v>134</v>
      </c>
      <c r="H329" s="310" t="s">
        <v>489</v>
      </c>
    </row>
    <row r="330" spans="1:8" ht="24.75" customHeight="1" x14ac:dyDescent="0.4">
      <c r="A330" s="435"/>
      <c r="B330" s="336" t="s">
        <v>139</v>
      </c>
      <c r="C330" s="306" t="s">
        <v>271</v>
      </c>
      <c r="D330" s="307">
        <v>4.3</v>
      </c>
      <c r="E330" s="313" t="s">
        <v>97</v>
      </c>
      <c r="F330" s="314" t="s">
        <v>137</v>
      </c>
      <c r="G330" s="309" t="s">
        <v>138</v>
      </c>
      <c r="H330" s="310" t="s">
        <v>469</v>
      </c>
    </row>
    <row r="331" spans="1:8" ht="24.75" customHeight="1" x14ac:dyDescent="0.4">
      <c r="A331" s="435"/>
      <c r="B331" s="315" t="s">
        <v>50</v>
      </c>
      <c r="C331" s="306">
        <v>40</v>
      </c>
      <c r="D331" s="313" t="s">
        <v>75</v>
      </c>
      <c r="E331" s="313" t="s">
        <v>76</v>
      </c>
      <c r="F331" s="313" t="s">
        <v>77</v>
      </c>
      <c r="G331" s="329" t="s">
        <v>78</v>
      </c>
      <c r="H331" s="333"/>
    </row>
    <row r="332" spans="1:8" ht="24.75" customHeight="1" x14ac:dyDescent="0.4">
      <c r="A332" s="436"/>
      <c r="B332" s="310" t="s">
        <v>327</v>
      </c>
      <c r="C332" s="306">
        <v>150</v>
      </c>
      <c r="D332" s="313">
        <v>0.7</v>
      </c>
      <c r="E332" s="313">
        <v>0.04</v>
      </c>
      <c r="F332" s="313">
        <v>20.6</v>
      </c>
      <c r="G332" s="329">
        <v>82</v>
      </c>
      <c r="H332" s="333" t="s">
        <v>443</v>
      </c>
    </row>
    <row r="333" spans="1:8" ht="24.9" customHeight="1" x14ac:dyDescent="0.4">
      <c r="A333" s="434"/>
      <c r="B333" s="20" t="s">
        <v>80</v>
      </c>
      <c r="C333" s="339" t="s">
        <v>737</v>
      </c>
      <c r="D333" s="340">
        <f>D327+D328+D329+D330+D331+D332</f>
        <v>21.9</v>
      </c>
      <c r="E333" s="340">
        <f t="shared" ref="E333:G333" si="31">E327+E328+E329+E330+E331+E332</f>
        <v>22.08</v>
      </c>
      <c r="F333" s="340">
        <f t="shared" si="31"/>
        <v>73.800000000000011</v>
      </c>
      <c r="G333" s="341">
        <f t="shared" si="31"/>
        <v>583</v>
      </c>
      <c r="H333" s="331"/>
    </row>
    <row r="334" spans="1:8" ht="24.9" customHeight="1" x14ac:dyDescent="0.4">
      <c r="A334" s="433" t="s">
        <v>59</v>
      </c>
      <c r="B334" s="390" t="s">
        <v>870</v>
      </c>
      <c r="C334" s="306">
        <v>160</v>
      </c>
      <c r="D334" s="313" t="s">
        <v>62</v>
      </c>
      <c r="E334" s="313" t="s">
        <v>235</v>
      </c>
      <c r="F334" s="314" t="s">
        <v>86</v>
      </c>
      <c r="G334" s="309">
        <v>93</v>
      </c>
      <c r="H334" s="310" t="s">
        <v>433</v>
      </c>
    </row>
    <row r="335" spans="1:8" ht="24.9" customHeight="1" x14ac:dyDescent="0.4">
      <c r="A335" s="434"/>
      <c r="B335" s="20" t="s">
        <v>81</v>
      </c>
      <c r="C335" s="342">
        <v>160</v>
      </c>
      <c r="D335" s="340">
        <v>4.8</v>
      </c>
      <c r="E335" s="340">
        <v>5.0999999999999996</v>
      </c>
      <c r="F335" s="340">
        <v>6.7</v>
      </c>
      <c r="G335" s="341">
        <v>93</v>
      </c>
      <c r="H335" s="343"/>
    </row>
    <row r="336" spans="1:8" ht="24.9" customHeight="1" x14ac:dyDescent="0.4">
      <c r="A336" s="433" t="s">
        <v>8</v>
      </c>
      <c r="B336" s="311" t="s">
        <v>588</v>
      </c>
      <c r="C336" s="306">
        <v>50</v>
      </c>
      <c r="D336" s="313" t="s">
        <v>140</v>
      </c>
      <c r="E336" s="313" t="s">
        <v>230</v>
      </c>
      <c r="F336" s="314" t="s">
        <v>231</v>
      </c>
      <c r="G336" s="309" t="s">
        <v>11</v>
      </c>
      <c r="H336" s="333" t="s">
        <v>475</v>
      </c>
    </row>
    <row r="337" spans="1:8" ht="24.9" customHeight="1" x14ac:dyDescent="0.4">
      <c r="A337" s="436"/>
      <c r="B337" s="310" t="s">
        <v>180</v>
      </c>
      <c r="C337" s="306">
        <v>120</v>
      </c>
      <c r="D337" s="313" t="s">
        <v>122</v>
      </c>
      <c r="E337" s="313" t="s">
        <v>160</v>
      </c>
      <c r="F337" s="313" t="s">
        <v>69</v>
      </c>
      <c r="G337" s="329" t="s">
        <v>181</v>
      </c>
      <c r="H337" s="344" t="s">
        <v>455</v>
      </c>
    </row>
    <row r="338" spans="1:8" ht="24.9" customHeight="1" x14ac:dyDescent="0.4">
      <c r="A338" s="436"/>
      <c r="B338" s="315" t="s">
        <v>66</v>
      </c>
      <c r="C338" s="312">
        <v>40</v>
      </c>
      <c r="D338" s="345" t="s">
        <v>284</v>
      </c>
      <c r="E338" s="345" t="s">
        <v>285</v>
      </c>
      <c r="F338" s="345" t="s">
        <v>286</v>
      </c>
      <c r="G338" s="309" t="s">
        <v>320</v>
      </c>
      <c r="H338" s="333" t="s">
        <v>432</v>
      </c>
    </row>
    <row r="339" spans="1:8" ht="24.9" customHeight="1" x14ac:dyDescent="0.4">
      <c r="A339" s="436"/>
      <c r="B339" s="390" t="s">
        <v>194</v>
      </c>
      <c r="C339" s="312">
        <v>150</v>
      </c>
      <c r="D339" s="345" t="s">
        <v>31</v>
      </c>
      <c r="E339" s="345" t="s">
        <v>564</v>
      </c>
      <c r="F339" s="345" t="s">
        <v>48</v>
      </c>
      <c r="G339" s="309" t="s">
        <v>565</v>
      </c>
      <c r="H339" s="310" t="s">
        <v>430</v>
      </c>
    </row>
    <row r="340" spans="1:8" ht="24.9" customHeight="1" x14ac:dyDescent="0.4">
      <c r="A340" s="434"/>
      <c r="B340" s="20" t="s">
        <v>82</v>
      </c>
      <c r="C340" s="316">
        <f>C336+C337+C338+C339</f>
        <v>360</v>
      </c>
      <c r="D340" s="330">
        <f t="shared" ref="D340:G340" si="32">D336+D337+D338+D339</f>
        <v>13.639999999999999</v>
      </c>
      <c r="E340" s="330">
        <f t="shared" si="32"/>
        <v>9.74</v>
      </c>
      <c r="F340" s="330">
        <f t="shared" si="32"/>
        <v>41.28</v>
      </c>
      <c r="G340" s="316">
        <f t="shared" si="32"/>
        <v>321.60000000000002</v>
      </c>
      <c r="H340" s="317"/>
    </row>
    <row r="341" spans="1:8" ht="24.9" customHeight="1" x14ac:dyDescent="0.4">
      <c r="A341" s="437" t="s">
        <v>83</v>
      </c>
      <c r="B341" s="438"/>
      <c r="C341" s="318">
        <f>C340+C335+C333+C326+C324</f>
        <v>1573</v>
      </c>
      <c r="D341" s="319">
        <f>D340+D335+D333+D326+D324</f>
        <v>57.69</v>
      </c>
      <c r="E341" s="319">
        <f>E340+E335+E333+E326+E324</f>
        <v>55.42</v>
      </c>
      <c r="F341" s="319">
        <f>F340+F335+F333+F326+F324</f>
        <v>165.63</v>
      </c>
      <c r="G341" s="318">
        <f>G340+G335+G333+G326+G324</f>
        <v>1410.6</v>
      </c>
      <c r="H341" s="317"/>
    </row>
    <row r="342" spans="1:8" ht="24.9" customHeight="1" x14ac:dyDescent="0.4">
      <c r="A342" s="441" t="s">
        <v>24</v>
      </c>
      <c r="B342" s="441" t="s">
        <v>25</v>
      </c>
      <c r="C342" s="432" t="s">
        <v>26</v>
      </c>
      <c r="D342" s="432" t="s">
        <v>37</v>
      </c>
      <c r="E342" s="432"/>
      <c r="F342" s="432"/>
      <c r="G342" s="441" t="s">
        <v>38</v>
      </c>
      <c r="H342" s="441" t="s">
        <v>39</v>
      </c>
    </row>
    <row r="343" spans="1:8" ht="24.9" customHeight="1" x14ac:dyDescent="0.4">
      <c r="A343" s="442"/>
      <c r="B343" s="442"/>
      <c r="C343" s="433"/>
      <c r="D343" s="410" t="s">
        <v>4</v>
      </c>
      <c r="E343" s="410" t="s">
        <v>36</v>
      </c>
      <c r="F343" s="410" t="s">
        <v>30</v>
      </c>
      <c r="G343" s="442"/>
      <c r="H343" s="442"/>
    </row>
    <row r="344" spans="1:8" ht="21" customHeight="1" x14ac:dyDescent="0.4">
      <c r="A344" s="443" t="s">
        <v>381</v>
      </c>
      <c r="B344" s="444"/>
      <c r="C344" s="444"/>
      <c r="D344" s="444"/>
      <c r="E344" s="444"/>
      <c r="F344" s="444"/>
      <c r="G344" s="444"/>
      <c r="H344" s="445"/>
    </row>
    <row r="345" spans="1:8" ht="42" x14ac:dyDescent="0.4">
      <c r="A345" s="432" t="s">
        <v>40</v>
      </c>
      <c r="B345" s="327" t="s">
        <v>163</v>
      </c>
      <c r="C345" s="312" t="s">
        <v>164</v>
      </c>
      <c r="D345" s="313" t="s">
        <v>165</v>
      </c>
      <c r="E345" s="313" t="s">
        <v>166</v>
      </c>
      <c r="F345" s="313" t="s">
        <v>167</v>
      </c>
      <c r="G345" s="329" t="s">
        <v>168</v>
      </c>
      <c r="H345" s="310" t="s">
        <v>462</v>
      </c>
    </row>
    <row r="346" spans="1:8" ht="24.9" customHeight="1" x14ac:dyDescent="0.4">
      <c r="A346" s="432"/>
      <c r="B346" s="310" t="s">
        <v>141</v>
      </c>
      <c r="C346" s="313" t="s">
        <v>142</v>
      </c>
      <c r="D346" s="345" t="s">
        <v>105</v>
      </c>
      <c r="E346" s="345" t="s">
        <v>143</v>
      </c>
      <c r="F346" s="346" t="s">
        <v>144</v>
      </c>
      <c r="G346" s="309" t="s">
        <v>145</v>
      </c>
      <c r="H346" s="333" t="s">
        <v>451</v>
      </c>
    </row>
    <row r="347" spans="1:8" ht="24.9" customHeight="1" x14ac:dyDescent="0.4">
      <c r="A347" s="432"/>
      <c r="B347" s="327" t="s">
        <v>89</v>
      </c>
      <c r="C347" s="306">
        <v>150</v>
      </c>
      <c r="D347" s="313">
        <v>2.1</v>
      </c>
      <c r="E347" s="313">
        <v>2.1</v>
      </c>
      <c r="F347" s="314">
        <v>11</v>
      </c>
      <c r="G347" s="309">
        <v>70</v>
      </c>
      <c r="H347" s="333" t="s">
        <v>439</v>
      </c>
    </row>
    <row r="348" spans="1:8" ht="24.9" customHeight="1" x14ac:dyDescent="0.4">
      <c r="A348" s="432"/>
      <c r="B348" s="20" t="s">
        <v>41</v>
      </c>
      <c r="C348" s="316">
        <v>325</v>
      </c>
      <c r="D348" s="330">
        <f>D347+D346+D345</f>
        <v>29</v>
      </c>
      <c r="E348" s="330">
        <f>E347+E346+E345</f>
        <v>20.9</v>
      </c>
      <c r="F348" s="330">
        <f>F347+F346+F345</f>
        <v>53.1</v>
      </c>
      <c r="G348" s="316">
        <f>G347+G346+G345</f>
        <v>517</v>
      </c>
      <c r="H348" s="331"/>
    </row>
    <row r="349" spans="1:8" ht="24.9" customHeight="1" x14ac:dyDescent="0.4">
      <c r="A349" s="433" t="s">
        <v>23</v>
      </c>
      <c r="B349" s="311" t="s">
        <v>559</v>
      </c>
      <c r="C349" s="347">
        <v>100</v>
      </c>
      <c r="D349" s="307">
        <v>0.9</v>
      </c>
      <c r="E349" s="307">
        <v>0.2</v>
      </c>
      <c r="F349" s="348">
        <v>8.1</v>
      </c>
      <c r="G349" s="309">
        <v>43</v>
      </c>
      <c r="H349" s="333"/>
    </row>
    <row r="350" spans="1:8" ht="24.9" customHeight="1" x14ac:dyDescent="0.4">
      <c r="A350" s="434"/>
      <c r="B350" s="25" t="s">
        <v>44</v>
      </c>
      <c r="C350" s="334">
        <v>100</v>
      </c>
      <c r="D350" s="330">
        <f>D349</f>
        <v>0.9</v>
      </c>
      <c r="E350" s="330">
        <f>E349</f>
        <v>0.2</v>
      </c>
      <c r="F350" s="330">
        <f>F349</f>
        <v>8.1</v>
      </c>
      <c r="G350" s="316">
        <v>43</v>
      </c>
      <c r="H350" s="331"/>
    </row>
    <row r="351" spans="1:8" ht="24.9" customHeight="1" x14ac:dyDescent="0.4">
      <c r="A351" s="435" t="s">
        <v>6</v>
      </c>
      <c r="B351" s="315" t="s">
        <v>202</v>
      </c>
      <c r="C351" s="322">
        <v>40</v>
      </c>
      <c r="D351" s="322">
        <v>0.5</v>
      </c>
      <c r="E351" s="322">
        <v>0.9</v>
      </c>
      <c r="F351" s="322">
        <v>2.9</v>
      </c>
      <c r="G351" s="324">
        <v>22</v>
      </c>
      <c r="H351" s="344" t="s">
        <v>452</v>
      </c>
    </row>
    <row r="352" spans="1:8" ht="24.9" customHeight="1" x14ac:dyDescent="0.4">
      <c r="A352" s="435"/>
      <c r="B352" s="310" t="s">
        <v>203</v>
      </c>
      <c r="C352" s="306">
        <v>150</v>
      </c>
      <c r="D352" s="313" t="s">
        <v>211</v>
      </c>
      <c r="E352" s="313" t="s">
        <v>178</v>
      </c>
      <c r="F352" s="313" t="s">
        <v>212</v>
      </c>
      <c r="G352" s="329" t="s">
        <v>7</v>
      </c>
      <c r="H352" s="344" t="s">
        <v>461</v>
      </c>
    </row>
    <row r="353" spans="1:17" ht="24.9" customHeight="1" x14ac:dyDescent="0.4">
      <c r="A353" s="435"/>
      <c r="B353" s="311" t="s">
        <v>590</v>
      </c>
      <c r="C353" s="312" t="s">
        <v>237</v>
      </c>
      <c r="D353" s="315">
        <v>7.5</v>
      </c>
      <c r="E353" s="315">
        <v>10.6</v>
      </c>
      <c r="F353" s="315">
        <v>7.6</v>
      </c>
      <c r="G353" s="349">
        <v>157</v>
      </c>
      <c r="H353" s="344" t="s">
        <v>591</v>
      </c>
    </row>
    <row r="354" spans="1:17" ht="24.9" customHeight="1" x14ac:dyDescent="0.4">
      <c r="A354" s="435"/>
      <c r="B354" s="315" t="s">
        <v>109</v>
      </c>
      <c r="C354" s="322" t="s">
        <v>271</v>
      </c>
      <c r="D354" s="337">
        <v>5.6</v>
      </c>
      <c r="E354" s="337">
        <v>3.9</v>
      </c>
      <c r="F354" s="337">
        <v>31.4</v>
      </c>
      <c r="G354" s="324">
        <v>189</v>
      </c>
      <c r="H354" s="311" t="s">
        <v>458</v>
      </c>
    </row>
    <row r="355" spans="1:17" ht="24.9" customHeight="1" x14ac:dyDescent="0.4">
      <c r="A355" s="435"/>
      <c r="B355" s="336" t="s">
        <v>563</v>
      </c>
      <c r="C355" s="306">
        <v>20</v>
      </c>
      <c r="D355" s="307">
        <v>0.2</v>
      </c>
      <c r="E355" s="313" t="s">
        <v>227</v>
      </c>
      <c r="F355" s="314" t="s">
        <v>380</v>
      </c>
      <c r="G355" s="309" t="s">
        <v>313</v>
      </c>
      <c r="H355" s="310" t="s">
        <v>477</v>
      </c>
    </row>
    <row r="356" spans="1:17" ht="24.9" customHeight="1" x14ac:dyDescent="0.4">
      <c r="A356" s="435"/>
      <c r="B356" s="315" t="s">
        <v>50</v>
      </c>
      <c r="C356" s="306">
        <v>40</v>
      </c>
      <c r="D356" s="313" t="s">
        <v>75</v>
      </c>
      <c r="E356" s="313" t="s">
        <v>76</v>
      </c>
      <c r="F356" s="313" t="s">
        <v>77</v>
      </c>
      <c r="G356" s="329" t="s">
        <v>78</v>
      </c>
      <c r="H356" s="333"/>
    </row>
    <row r="357" spans="1:17" ht="24.9" customHeight="1" x14ac:dyDescent="0.4">
      <c r="A357" s="436"/>
      <c r="B357" s="327" t="s">
        <v>210</v>
      </c>
      <c r="C357" s="306">
        <v>150</v>
      </c>
      <c r="D357" s="313" t="s">
        <v>227</v>
      </c>
      <c r="E357" s="313" t="s">
        <v>502</v>
      </c>
      <c r="F357" s="314" t="s">
        <v>317</v>
      </c>
      <c r="G357" s="309" t="s">
        <v>14</v>
      </c>
      <c r="H357" s="333" t="s">
        <v>500</v>
      </c>
    </row>
    <row r="358" spans="1:17" ht="24.9" customHeight="1" x14ac:dyDescent="0.4">
      <c r="A358" s="434"/>
      <c r="B358" s="20" t="s">
        <v>80</v>
      </c>
      <c r="C358" s="339" t="s">
        <v>592</v>
      </c>
      <c r="D358" s="340">
        <f>D351+D352+D353+D354+D355+D356+D357</f>
        <v>17.7</v>
      </c>
      <c r="E358" s="340">
        <f t="shared" ref="E358:G358" si="33">E351+E352+E353+E354+E355+E356+E357</f>
        <v>19.04</v>
      </c>
      <c r="F358" s="340">
        <f t="shared" si="33"/>
        <v>84.799999999999983</v>
      </c>
      <c r="G358" s="341">
        <f t="shared" si="33"/>
        <v>587</v>
      </c>
      <c r="H358" s="331"/>
    </row>
    <row r="359" spans="1:17" ht="24.9" customHeight="1" x14ac:dyDescent="0.4">
      <c r="A359" s="433" t="s">
        <v>59</v>
      </c>
      <c r="B359" s="336" t="s">
        <v>126</v>
      </c>
      <c r="C359" s="306">
        <v>150</v>
      </c>
      <c r="D359" s="313" t="s">
        <v>51</v>
      </c>
      <c r="E359" s="313" t="s">
        <v>48</v>
      </c>
      <c r="F359" s="414" t="s">
        <v>127</v>
      </c>
      <c r="G359" s="329" t="s">
        <v>14</v>
      </c>
      <c r="H359" s="333" t="s">
        <v>397</v>
      </c>
    </row>
    <row r="360" spans="1:17" ht="24.9" customHeight="1" x14ac:dyDescent="0.4">
      <c r="A360" s="434"/>
      <c r="B360" s="20" t="s">
        <v>81</v>
      </c>
      <c r="C360" s="342">
        <v>150</v>
      </c>
      <c r="D360" s="340">
        <v>4.0999999999999996</v>
      </c>
      <c r="E360" s="340">
        <v>4.5999999999999996</v>
      </c>
      <c r="F360" s="340">
        <v>6.4</v>
      </c>
      <c r="G360" s="341">
        <v>82</v>
      </c>
      <c r="H360" s="315"/>
    </row>
    <row r="361" spans="1:17" ht="24.9" customHeight="1" x14ac:dyDescent="0.4">
      <c r="A361" s="433" t="s">
        <v>8</v>
      </c>
      <c r="B361" s="401" t="s">
        <v>65</v>
      </c>
      <c r="C361" s="312">
        <v>130</v>
      </c>
      <c r="D361" s="307">
        <v>2.4</v>
      </c>
      <c r="E361" s="307">
        <v>6.5</v>
      </c>
      <c r="F361" s="308">
        <v>11.09</v>
      </c>
      <c r="G361" s="309">
        <v>113</v>
      </c>
      <c r="H361" s="310" t="s">
        <v>457</v>
      </c>
    </row>
    <row r="362" spans="1:17" ht="24.9" customHeight="1" x14ac:dyDescent="0.4">
      <c r="A362" s="436"/>
      <c r="B362" s="315" t="s">
        <v>66</v>
      </c>
      <c r="C362" s="312">
        <v>40</v>
      </c>
      <c r="D362" s="345" t="s">
        <v>284</v>
      </c>
      <c r="E362" s="345" t="s">
        <v>285</v>
      </c>
      <c r="F362" s="345" t="s">
        <v>286</v>
      </c>
      <c r="G362" s="309" t="s">
        <v>320</v>
      </c>
      <c r="H362" s="333"/>
      <c r="I362" s="85"/>
      <c r="J362" s="85"/>
      <c r="K362" s="85"/>
      <c r="L362" s="85"/>
      <c r="M362" s="85"/>
      <c r="N362" s="85"/>
      <c r="O362" s="85"/>
      <c r="P362" s="85"/>
      <c r="Q362" s="85"/>
    </row>
    <row r="363" spans="1:17" ht="24.9" customHeight="1" x14ac:dyDescent="0.4">
      <c r="A363" s="436"/>
      <c r="B363" s="390" t="s">
        <v>67</v>
      </c>
      <c r="C363" s="306">
        <v>150</v>
      </c>
      <c r="D363" s="307">
        <v>1.1000000000000001</v>
      </c>
      <c r="E363" s="307">
        <v>1.1000000000000001</v>
      </c>
      <c r="F363" s="397">
        <v>6.2</v>
      </c>
      <c r="G363" s="329">
        <v>38</v>
      </c>
      <c r="H363" s="327" t="s">
        <v>436</v>
      </c>
      <c r="I363" s="85"/>
      <c r="J363" s="86"/>
      <c r="K363" s="87"/>
      <c r="L363" s="88"/>
      <c r="M363" s="88"/>
      <c r="N363" s="88"/>
      <c r="O363" s="88"/>
      <c r="P363" s="89"/>
      <c r="Q363" s="85"/>
    </row>
    <row r="364" spans="1:17" ht="24.9" customHeight="1" x14ac:dyDescent="0.4">
      <c r="A364" s="436"/>
      <c r="B364" s="311" t="s">
        <v>379</v>
      </c>
      <c r="C364" s="322" t="s">
        <v>237</v>
      </c>
      <c r="D364" s="322">
        <v>3.7</v>
      </c>
      <c r="E364" s="322">
        <v>7</v>
      </c>
      <c r="F364" s="322">
        <v>16.399999999999999</v>
      </c>
      <c r="G364" s="322">
        <v>145</v>
      </c>
      <c r="H364" s="310" t="s">
        <v>456</v>
      </c>
      <c r="I364" s="85"/>
      <c r="Q364" s="85"/>
    </row>
    <row r="365" spans="1:17" ht="24.9" customHeight="1" x14ac:dyDescent="0.4">
      <c r="A365" s="434"/>
      <c r="B365" s="20" t="s">
        <v>82</v>
      </c>
      <c r="C365" s="316">
        <v>373</v>
      </c>
      <c r="D365" s="319">
        <f>D361+D362+D363+D364</f>
        <v>10.239999999999998</v>
      </c>
      <c r="E365" s="319">
        <f t="shared" ref="E365:G365" si="34">E361+E362+E363+E364</f>
        <v>14.92</v>
      </c>
      <c r="F365" s="319">
        <f t="shared" si="34"/>
        <v>53.37</v>
      </c>
      <c r="G365" s="318">
        <f t="shared" si="34"/>
        <v>389.6</v>
      </c>
      <c r="H365" s="317"/>
      <c r="I365" s="85"/>
      <c r="J365" s="85"/>
      <c r="K365" s="85"/>
      <c r="L365" s="85"/>
      <c r="M365" s="85"/>
      <c r="N365" s="85"/>
      <c r="O365" s="85"/>
      <c r="P365" s="85"/>
      <c r="Q365" s="85"/>
    </row>
    <row r="366" spans="1:17" ht="24.9" customHeight="1" x14ac:dyDescent="0.4">
      <c r="A366" s="437" t="s">
        <v>83</v>
      </c>
      <c r="B366" s="438"/>
      <c r="C366" s="318">
        <f>C365+C360+C358+C350+C348</f>
        <v>1514</v>
      </c>
      <c r="D366" s="319">
        <f>D348+D350+D358+D360+D365</f>
        <v>61.94</v>
      </c>
      <c r="E366" s="319">
        <f>E348+E350+E358+E360+E365</f>
        <v>59.660000000000004</v>
      </c>
      <c r="F366" s="319">
        <f>F348+F350+F358+F360+F365</f>
        <v>205.77</v>
      </c>
      <c r="G366" s="318">
        <f>G348+G350+G358+G360+G365</f>
        <v>1618.6</v>
      </c>
      <c r="H366" s="317"/>
    </row>
    <row r="367" spans="1:17" ht="24.9" customHeight="1" x14ac:dyDescent="0.4">
      <c r="A367" s="441" t="s">
        <v>24</v>
      </c>
      <c r="B367" s="441" t="s">
        <v>25</v>
      </c>
      <c r="C367" s="432" t="s">
        <v>26</v>
      </c>
      <c r="D367" s="432" t="s">
        <v>37</v>
      </c>
      <c r="E367" s="432"/>
      <c r="F367" s="432"/>
      <c r="G367" s="441" t="s">
        <v>38</v>
      </c>
      <c r="H367" s="441" t="s">
        <v>39</v>
      </c>
    </row>
    <row r="368" spans="1:17" ht="24.9" customHeight="1" x14ac:dyDescent="0.4">
      <c r="A368" s="442"/>
      <c r="B368" s="442"/>
      <c r="C368" s="433"/>
      <c r="D368" s="410" t="s">
        <v>4</v>
      </c>
      <c r="E368" s="410" t="s">
        <v>36</v>
      </c>
      <c r="F368" s="410" t="s">
        <v>30</v>
      </c>
      <c r="G368" s="442"/>
      <c r="H368" s="442"/>
    </row>
    <row r="369" spans="1:8" ht="21" customHeight="1" x14ac:dyDescent="0.4">
      <c r="A369" s="446" t="s">
        <v>539</v>
      </c>
      <c r="B369" s="447"/>
      <c r="C369" s="447"/>
      <c r="D369" s="447"/>
      <c r="E369" s="447"/>
      <c r="F369" s="447"/>
      <c r="G369" s="447"/>
      <c r="H369" s="448"/>
    </row>
    <row r="370" spans="1:8" x14ac:dyDescent="0.4">
      <c r="A370" s="443" t="s">
        <v>385</v>
      </c>
      <c r="B370" s="444"/>
      <c r="C370" s="444"/>
      <c r="D370" s="444"/>
      <c r="E370" s="444"/>
      <c r="F370" s="444"/>
      <c r="G370" s="444"/>
      <c r="H370" s="445"/>
    </row>
    <row r="371" spans="1:8" ht="24.9" customHeight="1" x14ac:dyDescent="0.4">
      <c r="A371" s="432" t="s">
        <v>40</v>
      </c>
      <c r="B371" s="336" t="s">
        <v>239</v>
      </c>
      <c r="C371" s="306" t="s">
        <v>124</v>
      </c>
      <c r="D371" s="313">
        <v>5.3</v>
      </c>
      <c r="E371" s="313" t="s">
        <v>230</v>
      </c>
      <c r="F371" s="313" t="s">
        <v>167</v>
      </c>
      <c r="G371" s="329" t="s">
        <v>241</v>
      </c>
      <c r="H371" s="310" t="s">
        <v>476</v>
      </c>
    </row>
    <row r="372" spans="1:8" ht="24.9" customHeight="1" x14ac:dyDescent="0.4">
      <c r="A372" s="432"/>
      <c r="B372" s="310" t="s">
        <v>172</v>
      </c>
      <c r="C372" s="313" t="s">
        <v>173</v>
      </c>
      <c r="D372" s="345">
        <v>2.4</v>
      </c>
      <c r="E372" s="345">
        <v>2.4</v>
      </c>
      <c r="F372" s="346">
        <v>14.5</v>
      </c>
      <c r="G372" s="309">
        <v>109</v>
      </c>
      <c r="H372" s="333" t="s">
        <v>459</v>
      </c>
    </row>
    <row r="373" spans="1:8" ht="24.9" customHeight="1" x14ac:dyDescent="0.4">
      <c r="A373" s="432"/>
      <c r="B373" s="327" t="s">
        <v>89</v>
      </c>
      <c r="C373" s="306">
        <v>150</v>
      </c>
      <c r="D373" s="313">
        <v>2.1</v>
      </c>
      <c r="E373" s="313">
        <v>2.1</v>
      </c>
      <c r="F373" s="314">
        <v>11</v>
      </c>
      <c r="G373" s="309">
        <v>70</v>
      </c>
      <c r="H373" s="333" t="s">
        <v>439</v>
      </c>
    </row>
    <row r="374" spans="1:8" ht="24.9" customHeight="1" x14ac:dyDescent="0.4">
      <c r="A374" s="432"/>
      <c r="B374" s="20" t="s">
        <v>41</v>
      </c>
      <c r="C374" s="316">
        <v>339</v>
      </c>
      <c r="D374" s="330">
        <f>D371+D372+D373</f>
        <v>9.7999999999999989</v>
      </c>
      <c r="E374" s="330">
        <f>E371+E372+E373</f>
        <v>10.199999999999999</v>
      </c>
      <c r="F374" s="330">
        <f>F371+F372+F373</f>
        <v>53.1</v>
      </c>
      <c r="G374" s="316">
        <f>G371+G372+G373</f>
        <v>363</v>
      </c>
      <c r="H374" s="331"/>
    </row>
    <row r="375" spans="1:8" ht="24.9" customHeight="1" x14ac:dyDescent="0.4">
      <c r="A375" s="433" t="s">
        <v>23</v>
      </c>
      <c r="B375" s="325" t="s">
        <v>42</v>
      </c>
      <c r="C375" s="313" t="s">
        <v>551</v>
      </c>
      <c r="D375" s="307">
        <v>0.75</v>
      </c>
      <c r="E375" s="308">
        <v>0.3</v>
      </c>
      <c r="F375" s="308">
        <v>15.15</v>
      </c>
      <c r="G375" s="332">
        <v>69</v>
      </c>
      <c r="H375" s="333"/>
    </row>
    <row r="376" spans="1:8" ht="24.9" customHeight="1" x14ac:dyDescent="0.4">
      <c r="A376" s="434"/>
      <c r="B376" s="25" t="s">
        <v>44</v>
      </c>
      <c r="C376" s="334">
        <v>150</v>
      </c>
      <c r="D376" s="330">
        <f>D375</f>
        <v>0.75</v>
      </c>
      <c r="E376" s="330">
        <f>E375</f>
        <v>0.3</v>
      </c>
      <c r="F376" s="330">
        <f>F375</f>
        <v>15.15</v>
      </c>
      <c r="G376" s="316">
        <v>69</v>
      </c>
      <c r="H376" s="331"/>
    </row>
    <row r="377" spans="1:8" ht="24.9" customHeight="1" x14ac:dyDescent="0.4">
      <c r="A377" s="435" t="s">
        <v>6</v>
      </c>
      <c r="B377" s="390" t="s">
        <v>585</v>
      </c>
      <c r="C377" s="306">
        <v>40</v>
      </c>
      <c r="D377" s="313" t="s">
        <v>71</v>
      </c>
      <c r="E377" s="313" t="s">
        <v>72</v>
      </c>
      <c r="F377" s="313" t="s">
        <v>92</v>
      </c>
      <c r="G377" s="329">
        <v>40</v>
      </c>
      <c r="H377" s="333" t="s">
        <v>586</v>
      </c>
    </row>
    <row r="378" spans="1:8" ht="24.9" customHeight="1" x14ac:dyDescent="0.4">
      <c r="A378" s="435"/>
      <c r="B378" s="327" t="s">
        <v>228</v>
      </c>
      <c r="C378" s="306">
        <v>150</v>
      </c>
      <c r="D378" s="313" t="s">
        <v>229</v>
      </c>
      <c r="E378" s="313" t="s">
        <v>95</v>
      </c>
      <c r="F378" s="314" t="s">
        <v>154</v>
      </c>
      <c r="G378" s="309" t="s">
        <v>58</v>
      </c>
      <c r="H378" s="310" t="s">
        <v>480</v>
      </c>
    </row>
    <row r="379" spans="1:8" ht="24.9" customHeight="1" x14ac:dyDescent="0.4">
      <c r="A379" s="435"/>
      <c r="B379" s="320" t="s">
        <v>391</v>
      </c>
      <c r="C379" s="322">
        <v>75</v>
      </c>
      <c r="D379" s="322">
        <v>10</v>
      </c>
      <c r="E379" s="322">
        <v>9.6999999999999993</v>
      </c>
      <c r="F379" s="322">
        <v>24.6</v>
      </c>
      <c r="G379" s="324">
        <v>225</v>
      </c>
      <c r="H379" s="331" t="s">
        <v>525</v>
      </c>
    </row>
    <row r="380" spans="1:8" ht="24.9" customHeight="1" x14ac:dyDescent="0.4">
      <c r="A380" s="435"/>
      <c r="B380" s="315" t="s">
        <v>50</v>
      </c>
      <c r="C380" s="306">
        <v>40</v>
      </c>
      <c r="D380" s="313" t="s">
        <v>75</v>
      </c>
      <c r="E380" s="313" t="s">
        <v>76</v>
      </c>
      <c r="F380" s="313" t="s">
        <v>77</v>
      </c>
      <c r="G380" s="329" t="s">
        <v>78</v>
      </c>
      <c r="H380" s="333"/>
    </row>
    <row r="381" spans="1:8" ht="24.9" customHeight="1" x14ac:dyDescent="0.4">
      <c r="A381" s="436"/>
      <c r="B381" s="310" t="s">
        <v>101</v>
      </c>
      <c r="C381" s="306">
        <v>150</v>
      </c>
      <c r="D381" s="313">
        <v>0.7</v>
      </c>
      <c r="E381" s="313">
        <v>0.04</v>
      </c>
      <c r="F381" s="313">
        <v>20.6</v>
      </c>
      <c r="G381" s="329">
        <v>82</v>
      </c>
      <c r="H381" s="333" t="s">
        <v>443</v>
      </c>
    </row>
    <row r="382" spans="1:8" ht="24.9" customHeight="1" x14ac:dyDescent="0.4">
      <c r="A382" s="434"/>
      <c r="B382" s="20" t="s">
        <v>80</v>
      </c>
      <c r="C382" s="341">
        <f>C377+C378+C379+C380+C381</f>
        <v>455</v>
      </c>
      <c r="D382" s="340">
        <f>D377+D378+D379+D380+D381</f>
        <v>13.799999999999999</v>
      </c>
      <c r="E382" s="340">
        <f>E377+E378+E379+E380+E381</f>
        <v>14.94</v>
      </c>
      <c r="F382" s="340">
        <f>F377+F378+F379+F380+F381</f>
        <v>73.400000000000006</v>
      </c>
      <c r="G382" s="341">
        <f>G377+G378+G379+G380+G381</f>
        <v>481</v>
      </c>
      <c r="H382" s="331"/>
    </row>
    <row r="383" spans="1:8" ht="24.9" customHeight="1" x14ac:dyDescent="0.4">
      <c r="A383" s="433" t="s">
        <v>59</v>
      </c>
      <c r="B383" s="310" t="s">
        <v>189</v>
      </c>
      <c r="C383" s="306">
        <v>160</v>
      </c>
      <c r="D383" s="313" t="s">
        <v>48</v>
      </c>
      <c r="E383" s="313" t="s">
        <v>195</v>
      </c>
      <c r="F383" s="314">
        <v>6.4</v>
      </c>
      <c r="G383" s="309">
        <v>85</v>
      </c>
      <c r="H383" s="310" t="s">
        <v>433</v>
      </c>
    </row>
    <row r="384" spans="1:8" ht="24.9" customHeight="1" x14ac:dyDescent="0.4">
      <c r="A384" s="434"/>
      <c r="B384" s="20" t="s">
        <v>81</v>
      </c>
      <c r="C384" s="342">
        <v>160</v>
      </c>
      <c r="D384" s="340">
        <v>4.5999999999999996</v>
      </c>
      <c r="E384" s="340">
        <v>4</v>
      </c>
      <c r="F384" s="340">
        <v>6.4</v>
      </c>
      <c r="G384" s="341">
        <v>85</v>
      </c>
      <c r="H384" s="343"/>
    </row>
    <row r="385" spans="1:8" ht="24.9" customHeight="1" x14ac:dyDescent="0.4">
      <c r="A385" s="433" t="s">
        <v>8</v>
      </c>
      <c r="B385" s="327" t="s">
        <v>606</v>
      </c>
      <c r="C385" s="415" t="s">
        <v>275</v>
      </c>
      <c r="D385" s="337">
        <v>7.8</v>
      </c>
      <c r="E385" s="337">
        <v>10.8</v>
      </c>
      <c r="F385" s="337">
        <v>8.3000000000000007</v>
      </c>
      <c r="G385" s="337">
        <v>163</v>
      </c>
      <c r="H385" s="46" t="s">
        <v>603</v>
      </c>
    </row>
    <row r="386" spans="1:8" ht="24.9" customHeight="1" x14ac:dyDescent="0.4">
      <c r="A386" s="436"/>
      <c r="B386" s="336" t="s">
        <v>139</v>
      </c>
      <c r="C386" s="306" t="s">
        <v>271</v>
      </c>
      <c r="D386" s="307">
        <v>4.3</v>
      </c>
      <c r="E386" s="313" t="s">
        <v>97</v>
      </c>
      <c r="F386" s="314" t="s">
        <v>137</v>
      </c>
      <c r="G386" s="345" t="s">
        <v>138</v>
      </c>
      <c r="H386" s="310" t="s">
        <v>469</v>
      </c>
    </row>
    <row r="387" spans="1:8" ht="24.9" customHeight="1" x14ac:dyDescent="0.4">
      <c r="A387" s="436"/>
      <c r="B387" s="315" t="s">
        <v>619</v>
      </c>
      <c r="C387" s="322">
        <v>20</v>
      </c>
      <c r="D387" s="322">
        <v>0.2</v>
      </c>
      <c r="E387" s="322">
        <v>0.7</v>
      </c>
      <c r="F387" s="322">
        <v>0.9</v>
      </c>
      <c r="G387" s="322">
        <v>13</v>
      </c>
      <c r="H387" s="46" t="s">
        <v>445</v>
      </c>
    </row>
    <row r="388" spans="1:8" ht="24.9" customHeight="1" x14ac:dyDescent="0.4">
      <c r="A388" s="436"/>
      <c r="B388" s="310" t="s">
        <v>194</v>
      </c>
      <c r="C388" s="312">
        <v>150</v>
      </c>
      <c r="D388" s="345" t="s">
        <v>31</v>
      </c>
      <c r="E388" s="345" t="s">
        <v>564</v>
      </c>
      <c r="F388" s="345" t="s">
        <v>48</v>
      </c>
      <c r="G388" s="309" t="s">
        <v>565</v>
      </c>
      <c r="H388" s="310" t="s">
        <v>430</v>
      </c>
    </row>
    <row r="389" spans="1:8" ht="24.9" customHeight="1" x14ac:dyDescent="0.4">
      <c r="A389" s="436"/>
      <c r="B389" s="325" t="s">
        <v>190</v>
      </c>
      <c r="C389" s="313" t="s">
        <v>600</v>
      </c>
      <c r="D389" s="307">
        <v>0.4</v>
      </c>
      <c r="E389" s="308">
        <v>0.4</v>
      </c>
      <c r="F389" s="308">
        <v>9.8000000000000007</v>
      </c>
      <c r="G389" s="332">
        <v>47</v>
      </c>
      <c r="H389" s="351"/>
    </row>
    <row r="390" spans="1:8" ht="24.9" customHeight="1" x14ac:dyDescent="0.4">
      <c r="A390" s="434"/>
      <c r="B390" s="20" t="s">
        <v>82</v>
      </c>
      <c r="C390" s="316">
        <v>438</v>
      </c>
      <c r="D390" s="319">
        <f>D385+D386+D387+D388+D389</f>
        <v>12.799999999999999</v>
      </c>
      <c r="E390" s="319">
        <f t="shared" ref="E390:G390" si="35">E385+E386+E387+E388+E389</f>
        <v>15.32</v>
      </c>
      <c r="F390" s="319">
        <f t="shared" si="35"/>
        <v>50.3</v>
      </c>
      <c r="G390" s="318">
        <f t="shared" si="35"/>
        <v>398</v>
      </c>
      <c r="H390" s="317"/>
    </row>
    <row r="391" spans="1:8" ht="24.9" customHeight="1" x14ac:dyDescent="0.4">
      <c r="A391" s="437" t="s">
        <v>83</v>
      </c>
      <c r="B391" s="438"/>
      <c r="C391" s="318">
        <f>C390+C384+C382+C376+C374</f>
        <v>1542</v>
      </c>
      <c r="D391" s="319">
        <f>D390+D384+D382+D376+D374</f>
        <v>41.749999999999993</v>
      </c>
      <c r="E391" s="319">
        <f>E390+E384+E382+E376+E374</f>
        <v>44.759999999999991</v>
      </c>
      <c r="F391" s="319">
        <f>F390+F384+F382+F376+F374</f>
        <v>198.35</v>
      </c>
      <c r="G391" s="318">
        <f>G390+G384+G382+G376+G374</f>
        <v>1396</v>
      </c>
      <c r="H391" s="317"/>
    </row>
    <row r="392" spans="1:8" ht="24.9" customHeight="1" x14ac:dyDescent="0.4">
      <c r="A392" s="441" t="s">
        <v>24</v>
      </c>
      <c r="B392" s="441" t="s">
        <v>25</v>
      </c>
      <c r="C392" s="432" t="s">
        <v>26</v>
      </c>
      <c r="D392" s="432" t="s">
        <v>37</v>
      </c>
      <c r="E392" s="432"/>
      <c r="F392" s="432"/>
      <c r="G392" s="441" t="s">
        <v>38</v>
      </c>
      <c r="H392" s="441" t="s">
        <v>39</v>
      </c>
    </row>
    <row r="393" spans="1:8" ht="24.9" customHeight="1" x14ac:dyDescent="0.4">
      <c r="A393" s="442"/>
      <c r="B393" s="442"/>
      <c r="C393" s="433"/>
      <c r="D393" s="410" t="s">
        <v>4</v>
      </c>
      <c r="E393" s="410" t="s">
        <v>36</v>
      </c>
      <c r="F393" s="410" t="s">
        <v>30</v>
      </c>
      <c r="G393" s="442"/>
      <c r="H393" s="442"/>
    </row>
    <row r="394" spans="1:8" ht="21" customHeight="1" x14ac:dyDescent="0.4">
      <c r="A394" s="443" t="s">
        <v>389</v>
      </c>
      <c r="B394" s="444"/>
      <c r="C394" s="444"/>
      <c r="D394" s="444"/>
      <c r="E394" s="444"/>
      <c r="F394" s="444"/>
      <c r="G394" s="444"/>
      <c r="H394" s="445"/>
    </row>
    <row r="395" spans="1:8" ht="42" x14ac:dyDescent="0.4">
      <c r="A395" s="432" t="s">
        <v>40</v>
      </c>
      <c r="B395" s="336" t="s">
        <v>370</v>
      </c>
      <c r="C395" s="306" t="s">
        <v>124</v>
      </c>
      <c r="D395" s="313" t="s">
        <v>92</v>
      </c>
      <c r="E395" s="313" t="s">
        <v>198</v>
      </c>
      <c r="F395" s="313" t="s">
        <v>376</v>
      </c>
      <c r="G395" s="329" t="s">
        <v>207</v>
      </c>
      <c r="H395" s="333" t="s">
        <v>486</v>
      </c>
    </row>
    <row r="396" spans="1:8" ht="24.9" customHeight="1" x14ac:dyDescent="0.4">
      <c r="A396" s="432"/>
      <c r="B396" s="18" t="s">
        <v>104</v>
      </c>
      <c r="C396" s="312">
        <v>30</v>
      </c>
      <c r="D396" s="313">
        <v>3.2</v>
      </c>
      <c r="E396" s="313">
        <v>0.3</v>
      </c>
      <c r="F396" s="313">
        <v>15.3</v>
      </c>
      <c r="G396" s="309">
        <v>79</v>
      </c>
      <c r="H396" s="326" t="s">
        <v>459</v>
      </c>
    </row>
    <row r="397" spans="1:8" ht="24.9" customHeight="1" x14ac:dyDescent="0.4">
      <c r="A397" s="432"/>
      <c r="B397" s="310" t="s">
        <v>194</v>
      </c>
      <c r="C397" s="312">
        <v>150</v>
      </c>
      <c r="D397" s="345" t="s">
        <v>31</v>
      </c>
      <c r="E397" s="345" t="s">
        <v>564</v>
      </c>
      <c r="F397" s="345" t="s">
        <v>48</v>
      </c>
      <c r="G397" s="309" t="s">
        <v>565</v>
      </c>
      <c r="H397" s="310" t="s">
        <v>430</v>
      </c>
    </row>
    <row r="398" spans="1:8" ht="24.9" customHeight="1" x14ac:dyDescent="0.4">
      <c r="A398" s="432"/>
      <c r="B398" s="20" t="s">
        <v>41</v>
      </c>
      <c r="C398" s="316">
        <v>334</v>
      </c>
      <c r="D398" s="330">
        <f>D395+D396+D397</f>
        <v>9.1</v>
      </c>
      <c r="E398" s="330">
        <f>E395+E396+E397</f>
        <v>7.52</v>
      </c>
      <c r="F398" s="330">
        <f>F395+F396+F397</f>
        <v>44.2</v>
      </c>
      <c r="G398" s="330">
        <f>G395+G396+G397</f>
        <v>282</v>
      </c>
      <c r="H398" s="317"/>
    </row>
    <row r="399" spans="1:8" ht="24.9" customHeight="1" x14ac:dyDescent="0.4">
      <c r="A399" s="433" t="s">
        <v>23</v>
      </c>
      <c r="B399" s="325" t="s">
        <v>42</v>
      </c>
      <c r="C399" s="313" t="s">
        <v>551</v>
      </c>
      <c r="D399" s="307">
        <v>0.75</v>
      </c>
      <c r="E399" s="308">
        <v>0.3</v>
      </c>
      <c r="F399" s="308">
        <v>15.15</v>
      </c>
      <c r="G399" s="332">
        <v>69</v>
      </c>
      <c r="H399" s="333"/>
    </row>
    <row r="400" spans="1:8" ht="24.9" customHeight="1" x14ac:dyDescent="0.4">
      <c r="A400" s="434"/>
      <c r="B400" s="25" t="s">
        <v>44</v>
      </c>
      <c r="C400" s="334">
        <v>150</v>
      </c>
      <c r="D400" s="330">
        <f>D399</f>
        <v>0.75</v>
      </c>
      <c r="E400" s="330">
        <f>E399</f>
        <v>0.3</v>
      </c>
      <c r="F400" s="330">
        <f>F399</f>
        <v>15.15</v>
      </c>
      <c r="G400" s="316">
        <v>69</v>
      </c>
      <c r="H400" s="317"/>
    </row>
    <row r="401" spans="1:8" ht="24.9" customHeight="1" x14ac:dyDescent="0.4">
      <c r="A401" s="435" t="s">
        <v>6</v>
      </c>
      <c r="B401" s="311" t="s">
        <v>191</v>
      </c>
      <c r="C401" s="306">
        <v>40</v>
      </c>
      <c r="D401" s="335" t="s">
        <v>71</v>
      </c>
      <c r="E401" s="314" t="s">
        <v>196</v>
      </c>
      <c r="F401" s="314" t="s">
        <v>197</v>
      </c>
      <c r="G401" s="332" t="s">
        <v>198</v>
      </c>
      <c r="H401" s="310" t="s">
        <v>482</v>
      </c>
    </row>
    <row r="402" spans="1:8" ht="24.9" customHeight="1" x14ac:dyDescent="0.4">
      <c r="A402" s="435"/>
      <c r="B402" s="336" t="s">
        <v>266</v>
      </c>
      <c r="C402" s="306">
        <v>150</v>
      </c>
      <c r="D402" s="313" t="s">
        <v>229</v>
      </c>
      <c r="E402" s="313" t="s">
        <v>72</v>
      </c>
      <c r="F402" s="313" t="s">
        <v>94</v>
      </c>
      <c r="G402" s="329" t="s">
        <v>267</v>
      </c>
      <c r="H402" s="64" t="s">
        <v>493</v>
      </c>
    </row>
    <row r="403" spans="1:8" ht="24.75" customHeight="1" x14ac:dyDescent="0.4">
      <c r="A403" s="435"/>
      <c r="B403" s="315" t="s">
        <v>268</v>
      </c>
      <c r="C403" s="322" t="s">
        <v>275</v>
      </c>
      <c r="D403" s="322">
        <v>7.1</v>
      </c>
      <c r="E403" s="322">
        <v>12</v>
      </c>
      <c r="F403" s="322">
        <v>2.5</v>
      </c>
      <c r="G403" s="324">
        <v>147</v>
      </c>
      <c r="H403" s="64" t="s">
        <v>494</v>
      </c>
    </row>
    <row r="404" spans="1:8" ht="24.75" customHeight="1" x14ac:dyDescent="0.4">
      <c r="A404" s="435"/>
      <c r="B404" s="320" t="s">
        <v>360</v>
      </c>
      <c r="C404" s="322">
        <v>120</v>
      </c>
      <c r="D404" s="322">
        <v>3.09</v>
      </c>
      <c r="E404" s="322">
        <v>7.8</v>
      </c>
      <c r="F404" s="322">
        <v>7.7</v>
      </c>
      <c r="G404" s="324">
        <v>114</v>
      </c>
      <c r="H404" s="310" t="s">
        <v>507</v>
      </c>
    </row>
    <row r="405" spans="1:8" ht="24.9" customHeight="1" x14ac:dyDescent="0.4">
      <c r="A405" s="435"/>
      <c r="B405" s="315" t="s">
        <v>50</v>
      </c>
      <c r="C405" s="306">
        <v>40</v>
      </c>
      <c r="D405" s="313" t="s">
        <v>75</v>
      </c>
      <c r="E405" s="313" t="s">
        <v>76</v>
      </c>
      <c r="F405" s="313" t="s">
        <v>77</v>
      </c>
      <c r="G405" s="329" t="s">
        <v>78</v>
      </c>
      <c r="H405" s="326"/>
    </row>
    <row r="406" spans="1:8" ht="24.9" customHeight="1" x14ac:dyDescent="0.4">
      <c r="A406" s="436"/>
      <c r="B406" s="344" t="s">
        <v>55</v>
      </c>
      <c r="C406" s="306">
        <v>150</v>
      </c>
      <c r="D406" s="313" t="s">
        <v>56</v>
      </c>
      <c r="E406" s="313" t="s">
        <v>56</v>
      </c>
      <c r="F406" s="345" t="s">
        <v>79</v>
      </c>
      <c r="G406" s="309">
        <v>57</v>
      </c>
      <c r="H406" s="326" t="s">
        <v>432</v>
      </c>
    </row>
    <row r="407" spans="1:8" ht="24.9" customHeight="1" x14ac:dyDescent="0.4">
      <c r="A407" s="434"/>
      <c r="B407" s="20" t="s">
        <v>80</v>
      </c>
      <c r="C407" s="339" t="s">
        <v>504</v>
      </c>
      <c r="D407" s="340">
        <f>D401+D402+D403+D404+D405+D406</f>
        <v>13.29</v>
      </c>
      <c r="E407" s="340">
        <f>E401+E402+E403+E404+E405+E406</f>
        <v>21.96</v>
      </c>
      <c r="F407" s="340">
        <f>F401+F402+F403+F404+F405+F406</f>
        <v>48.54</v>
      </c>
      <c r="G407" s="341">
        <f>G401+G402+G403+G404+G405+G406</f>
        <v>447.2</v>
      </c>
      <c r="H407" s="317"/>
    </row>
    <row r="408" spans="1:8" ht="24.9" customHeight="1" x14ac:dyDescent="0.4">
      <c r="A408" s="433" t="s">
        <v>59</v>
      </c>
      <c r="B408" s="390" t="s">
        <v>868</v>
      </c>
      <c r="C408" s="306">
        <v>160</v>
      </c>
      <c r="D408" s="313" t="s">
        <v>235</v>
      </c>
      <c r="E408" s="313" t="s">
        <v>64</v>
      </c>
      <c r="F408" s="314" t="s">
        <v>869</v>
      </c>
      <c r="G408" s="345" t="s">
        <v>96</v>
      </c>
      <c r="H408" s="310" t="s">
        <v>433</v>
      </c>
    </row>
    <row r="409" spans="1:8" ht="24.9" customHeight="1" x14ac:dyDescent="0.4">
      <c r="A409" s="434"/>
      <c r="B409" s="20" t="s">
        <v>81</v>
      </c>
      <c r="C409" s="393">
        <v>160</v>
      </c>
      <c r="D409" s="394" t="s">
        <v>235</v>
      </c>
      <c r="E409" s="394" t="s">
        <v>64</v>
      </c>
      <c r="F409" s="395" t="s">
        <v>869</v>
      </c>
      <c r="G409" s="396">
        <v>99</v>
      </c>
      <c r="H409" s="354"/>
    </row>
    <row r="410" spans="1:8" ht="24.9" customHeight="1" x14ac:dyDescent="0.4">
      <c r="A410" s="433" t="s">
        <v>8</v>
      </c>
      <c r="B410" s="336" t="s">
        <v>247</v>
      </c>
      <c r="C410" s="312" t="s">
        <v>248</v>
      </c>
      <c r="D410" s="313" t="s">
        <v>317</v>
      </c>
      <c r="E410" s="313" t="s">
        <v>416</v>
      </c>
      <c r="F410" s="313" t="s">
        <v>318</v>
      </c>
      <c r="G410" s="329" t="s">
        <v>319</v>
      </c>
      <c r="H410" s="333" t="s">
        <v>478</v>
      </c>
    </row>
    <row r="411" spans="1:8" ht="24.9" customHeight="1" x14ac:dyDescent="0.4">
      <c r="A411" s="436"/>
      <c r="B411" s="327" t="s">
        <v>117</v>
      </c>
      <c r="C411" s="312">
        <v>150</v>
      </c>
      <c r="D411" s="345" t="s">
        <v>122</v>
      </c>
      <c r="E411" s="345" t="s">
        <v>123</v>
      </c>
      <c r="F411" s="346" t="s">
        <v>561</v>
      </c>
      <c r="G411" s="309" t="s">
        <v>562</v>
      </c>
      <c r="H411" s="344" t="s">
        <v>448</v>
      </c>
    </row>
    <row r="412" spans="1:8" ht="24.9" customHeight="1" x14ac:dyDescent="0.4">
      <c r="A412" s="436"/>
      <c r="B412" s="311" t="s">
        <v>162</v>
      </c>
      <c r="C412" s="312">
        <v>120</v>
      </c>
      <c r="D412" s="313" t="s">
        <v>72</v>
      </c>
      <c r="E412" s="313" t="s">
        <v>93</v>
      </c>
      <c r="F412" s="314" t="s">
        <v>599</v>
      </c>
      <c r="G412" s="309">
        <v>115</v>
      </c>
      <c r="H412" s="315"/>
    </row>
    <row r="413" spans="1:8" ht="24.9" customHeight="1" x14ac:dyDescent="0.4">
      <c r="A413" s="434"/>
      <c r="B413" s="20" t="s">
        <v>82</v>
      </c>
      <c r="C413" s="316">
        <v>400</v>
      </c>
      <c r="D413" s="319">
        <f>D410+D411+D412</f>
        <v>24.8</v>
      </c>
      <c r="E413" s="319">
        <f>E410+E411+E412</f>
        <v>15.9</v>
      </c>
      <c r="F413" s="319">
        <f>F410+F411+F412</f>
        <v>67.400000000000006</v>
      </c>
      <c r="G413" s="318">
        <f>G410+G411+G412</f>
        <v>513</v>
      </c>
      <c r="H413" s="317"/>
    </row>
    <row r="414" spans="1:8" ht="24.9" customHeight="1" x14ac:dyDescent="0.4">
      <c r="A414" s="437" t="s">
        <v>83</v>
      </c>
      <c r="B414" s="438"/>
      <c r="C414" s="318">
        <f>C413+C409+C407+C400+C398</f>
        <v>1599</v>
      </c>
      <c r="D414" s="319">
        <f>D413+D409+D407+D400+D398</f>
        <v>53.04</v>
      </c>
      <c r="E414" s="319">
        <f>E413+E409+E407+E400+E398</f>
        <v>51.28</v>
      </c>
      <c r="F414" s="319">
        <f>F413+F409+F407+F400+F398</f>
        <v>182.29000000000002</v>
      </c>
      <c r="G414" s="318">
        <f>G398+G400+G407+G409+G413</f>
        <v>1410.2</v>
      </c>
      <c r="H414" s="317"/>
    </row>
    <row r="415" spans="1:8" ht="24.9" customHeight="1" x14ac:dyDescent="0.4">
      <c r="A415" s="441" t="s">
        <v>24</v>
      </c>
      <c r="B415" s="441" t="s">
        <v>25</v>
      </c>
      <c r="C415" s="432" t="s">
        <v>26</v>
      </c>
      <c r="D415" s="432" t="s">
        <v>37</v>
      </c>
      <c r="E415" s="432"/>
      <c r="F415" s="432"/>
      <c r="G415" s="441" t="s">
        <v>38</v>
      </c>
      <c r="H415" s="441" t="s">
        <v>39</v>
      </c>
    </row>
    <row r="416" spans="1:8" ht="24.9" customHeight="1" x14ac:dyDescent="0.4">
      <c r="A416" s="442"/>
      <c r="B416" s="442"/>
      <c r="C416" s="433"/>
      <c r="D416" s="410" t="s">
        <v>4</v>
      </c>
      <c r="E416" s="410" t="s">
        <v>36</v>
      </c>
      <c r="F416" s="410" t="s">
        <v>30</v>
      </c>
      <c r="G416" s="442"/>
      <c r="H416" s="442"/>
    </row>
    <row r="417" spans="1:8" ht="21" customHeight="1" x14ac:dyDescent="0.4">
      <c r="A417" s="443" t="s">
        <v>390</v>
      </c>
      <c r="B417" s="444"/>
      <c r="C417" s="444"/>
      <c r="D417" s="444"/>
      <c r="E417" s="444"/>
      <c r="F417" s="444"/>
      <c r="G417" s="444"/>
      <c r="H417" s="445"/>
    </row>
    <row r="418" spans="1:8" ht="42" x14ac:dyDescent="0.4">
      <c r="A418" s="432" t="s">
        <v>40</v>
      </c>
      <c r="B418" s="336" t="s">
        <v>264</v>
      </c>
      <c r="C418" s="306">
        <v>120</v>
      </c>
      <c r="D418" s="307">
        <v>10.6</v>
      </c>
      <c r="E418" s="313">
        <v>15.6</v>
      </c>
      <c r="F418" s="313">
        <v>1.8</v>
      </c>
      <c r="G418" s="345" t="s">
        <v>10</v>
      </c>
      <c r="H418" s="333" t="s">
        <v>479</v>
      </c>
    </row>
    <row r="419" spans="1:8" ht="24.9" customHeight="1" x14ac:dyDescent="0.4">
      <c r="A419" s="432"/>
      <c r="B419" s="310" t="s">
        <v>141</v>
      </c>
      <c r="C419" s="313" t="s">
        <v>142</v>
      </c>
      <c r="D419" s="345" t="s">
        <v>105</v>
      </c>
      <c r="E419" s="345" t="s">
        <v>143</v>
      </c>
      <c r="F419" s="346" t="s">
        <v>144</v>
      </c>
      <c r="G419" s="309" t="s">
        <v>145</v>
      </c>
      <c r="H419" s="333" t="s">
        <v>451</v>
      </c>
    </row>
    <row r="420" spans="1:8" ht="24.75" customHeight="1" x14ac:dyDescent="0.4">
      <c r="A420" s="432"/>
      <c r="B420" s="327" t="s">
        <v>89</v>
      </c>
      <c r="C420" s="306">
        <v>150</v>
      </c>
      <c r="D420" s="313">
        <v>2.1</v>
      </c>
      <c r="E420" s="313">
        <v>2.1</v>
      </c>
      <c r="F420" s="314">
        <v>11</v>
      </c>
      <c r="G420" s="309">
        <v>70</v>
      </c>
      <c r="H420" s="333" t="s">
        <v>439</v>
      </c>
    </row>
    <row r="421" spans="1:8" ht="24.9" customHeight="1" x14ac:dyDescent="0.4">
      <c r="A421" s="432"/>
      <c r="B421" s="20" t="s">
        <v>41</v>
      </c>
      <c r="C421" s="316">
        <v>310</v>
      </c>
      <c r="D421" s="330">
        <f>D418+D419+D420</f>
        <v>17.7</v>
      </c>
      <c r="E421" s="330">
        <f>E418+E419+E420</f>
        <v>20.700000000000003</v>
      </c>
      <c r="F421" s="330">
        <f>F418+F419+F420</f>
        <v>27.3</v>
      </c>
      <c r="G421" s="316">
        <f>G418+G419+G420</f>
        <v>366</v>
      </c>
      <c r="H421" s="331"/>
    </row>
    <row r="422" spans="1:8" ht="24.75" customHeight="1" x14ac:dyDescent="0.4">
      <c r="A422" s="433" t="s">
        <v>23</v>
      </c>
      <c r="B422" s="336" t="s">
        <v>147</v>
      </c>
      <c r="C422" s="306">
        <v>100</v>
      </c>
      <c r="D422" s="313" t="s">
        <v>76</v>
      </c>
      <c r="E422" s="313" t="s">
        <v>148</v>
      </c>
      <c r="F422" s="328" t="s">
        <v>149</v>
      </c>
      <c r="G422" s="329" t="s">
        <v>70</v>
      </c>
      <c r="H422" s="333" t="s">
        <v>460</v>
      </c>
    </row>
    <row r="423" spans="1:8" ht="24.9" customHeight="1" x14ac:dyDescent="0.4">
      <c r="A423" s="434"/>
      <c r="B423" s="25" t="s">
        <v>44</v>
      </c>
      <c r="C423" s="334">
        <v>100</v>
      </c>
      <c r="D423" s="330" t="str">
        <f>D422</f>
        <v>0,3</v>
      </c>
      <c r="E423" s="330" t="str">
        <f>E422</f>
        <v>0,13</v>
      </c>
      <c r="F423" s="330" t="str">
        <f>F422</f>
        <v>13,4</v>
      </c>
      <c r="G423" s="316" t="str">
        <f>G422</f>
        <v>55</v>
      </c>
      <c r="H423" s="331"/>
    </row>
    <row r="424" spans="1:8" ht="24.9" customHeight="1" x14ac:dyDescent="0.4">
      <c r="A424" s="435" t="s">
        <v>6</v>
      </c>
      <c r="B424" s="311" t="s">
        <v>373</v>
      </c>
      <c r="C424" s="306">
        <v>40</v>
      </c>
      <c r="D424" s="335" t="s">
        <v>71</v>
      </c>
      <c r="E424" s="314" t="s">
        <v>72</v>
      </c>
      <c r="F424" s="314" t="s">
        <v>72</v>
      </c>
      <c r="G424" s="332" t="s">
        <v>73</v>
      </c>
      <c r="H424" s="310" t="s">
        <v>516</v>
      </c>
    </row>
    <row r="425" spans="1:8" ht="24.9" customHeight="1" x14ac:dyDescent="0.4">
      <c r="A425" s="435"/>
      <c r="B425" s="315" t="s">
        <v>151</v>
      </c>
      <c r="C425" s="322" t="s">
        <v>74</v>
      </c>
      <c r="D425" s="322">
        <v>1.3</v>
      </c>
      <c r="E425" s="322">
        <v>3</v>
      </c>
      <c r="F425" s="322">
        <v>8.1999999999999993</v>
      </c>
      <c r="G425" s="324">
        <v>66</v>
      </c>
      <c r="H425" s="333" t="s">
        <v>491</v>
      </c>
    </row>
    <row r="426" spans="1:8" ht="37.5" customHeight="1" x14ac:dyDescent="0.4">
      <c r="A426" s="435"/>
      <c r="B426" s="355" t="s">
        <v>386</v>
      </c>
      <c r="C426" s="306" t="s">
        <v>350</v>
      </c>
      <c r="D426" s="313" t="s">
        <v>28</v>
      </c>
      <c r="E426" s="313" t="s">
        <v>86</v>
      </c>
      <c r="F426" s="328" t="s">
        <v>388</v>
      </c>
      <c r="G426" s="329" t="s">
        <v>245</v>
      </c>
      <c r="H426" s="344" t="s">
        <v>488</v>
      </c>
    </row>
    <row r="427" spans="1:8" ht="24.75" customHeight="1" x14ac:dyDescent="0.4">
      <c r="A427" s="435"/>
      <c r="B427" s="310" t="s">
        <v>159</v>
      </c>
      <c r="C427" s="306" t="s">
        <v>271</v>
      </c>
      <c r="D427" s="313" t="s">
        <v>46</v>
      </c>
      <c r="E427" s="313" t="s">
        <v>178</v>
      </c>
      <c r="F427" s="345" t="s">
        <v>301</v>
      </c>
      <c r="G427" s="329" t="s">
        <v>302</v>
      </c>
      <c r="H427" s="333" t="s">
        <v>435</v>
      </c>
    </row>
    <row r="428" spans="1:8" ht="24.75" customHeight="1" x14ac:dyDescent="0.4">
      <c r="A428" s="435"/>
      <c r="B428" s="315" t="s">
        <v>50</v>
      </c>
      <c r="C428" s="306">
        <v>40</v>
      </c>
      <c r="D428" s="313" t="s">
        <v>75</v>
      </c>
      <c r="E428" s="313" t="s">
        <v>76</v>
      </c>
      <c r="F428" s="313" t="s">
        <v>77</v>
      </c>
      <c r="G428" s="329" t="s">
        <v>78</v>
      </c>
      <c r="H428" s="333"/>
    </row>
    <row r="429" spans="1:8" ht="24.75" customHeight="1" x14ac:dyDescent="0.4">
      <c r="A429" s="436"/>
      <c r="B429" s="305" t="s">
        <v>558</v>
      </c>
      <c r="C429" s="306">
        <v>150</v>
      </c>
      <c r="D429" s="307" t="s">
        <v>31</v>
      </c>
      <c r="E429" s="307" t="s">
        <v>32</v>
      </c>
      <c r="F429" s="308">
        <v>4.7</v>
      </c>
      <c r="G429" s="309">
        <v>19</v>
      </c>
      <c r="H429" s="344" t="s">
        <v>446</v>
      </c>
    </row>
    <row r="430" spans="1:8" ht="24.75" customHeight="1" x14ac:dyDescent="0.4">
      <c r="A430" s="434"/>
      <c r="B430" s="20" t="s">
        <v>80</v>
      </c>
      <c r="C430" s="339" t="s">
        <v>567</v>
      </c>
      <c r="D430" s="340">
        <f>D424+D425+D426+D427+D428+D429</f>
        <v>13.799999999999999</v>
      </c>
      <c r="E430" s="340">
        <f t="shared" ref="E430:F430" si="36">E424+E425+E426+E427+E428+E429</f>
        <v>14.43</v>
      </c>
      <c r="F430" s="340">
        <f t="shared" si="36"/>
        <v>64.5</v>
      </c>
      <c r="G430" s="341">
        <f>G424+G425+G426+G427+G428+G429</f>
        <v>450</v>
      </c>
      <c r="H430" s="331"/>
    </row>
    <row r="431" spans="1:8" ht="24.75" customHeight="1" x14ac:dyDescent="0.4">
      <c r="A431" s="433" t="s">
        <v>59</v>
      </c>
      <c r="B431" s="311" t="s">
        <v>125</v>
      </c>
      <c r="C431" s="347">
        <v>30</v>
      </c>
      <c r="D431" s="307">
        <v>1.7</v>
      </c>
      <c r="E431" s="307">
        <v>2.2000000000000002</v>
      </c>
      <c r="F431" s="348">
        <v>27.15</v>
      </c>
      <c r="G431" s="309">
        <v>135</v>
      </c>
      <c r="H431" s="310"/>
    </row>
    <row r="432" spans="1:8" ht="24.9" customHeight="1" x14ac:dyDescent="0.4">
      <c r="A432" s="436"/>
      <c r="B432" s="336" t="s">
        <v>126</v>
      </c>
      <c r="C432" s="306">
        <v>150</v>
      </c>
      <c r="D432" s="313" t="s">
        <v>51</v>
      </c>
      <c r="E432" s="313" t="s">
        <v>48</v>
      </c>
      <c r="F432" s="414" t="s">
        <v>127</v>
      </c>
      <c r="G432" s="329" t="s">
        <v>14</v>
      </c>
      <c r="H432" s="333" t="s">
        <v>397</v>
      </c>
    </row>
    <row r="433" spans="1:8" ht="24.9" customHeight="1" x14ac:dyDescent="0.4">
      <c r="A433" s="434"/>
      <c r="B433" s="20" t="s">
        <v>81</v>
      </c>
      <c r="C433" s="342">
        <v>180</v>
      </c>
      <c r="D433" s="340">
        <f>D432+D431</f>
        <v>5.8</v>
      </c>
      <c r="E433" s="340">
        <f>E432+E431</f>
        <v>6.8</v>
      </c>
      <c r="F433" s="340">
        <f>F432+F431</f>
        <v>33.549999999999997</v>
      </c>
      <c r="G433" s="341">
        <f>G432+G431</f>
        <v>217</v>
      </c>
      <c r="H433" s="343"/>
    </row>
    <row r="434" spans="1:8" ht="24.9" customHeight="1" x14ac:dyDescent="0.4">
      <c r="A434" s="433" t="s">
        <v>8</v>
      </c>
      <c r="B434" s="327" t="s">
        <v>396</v>
      </c>
      <c r="C434" s="306">
        <v>130</v>
      </c>
      <c r="D434" s="313" t="s">
        <v>535</v>
      </c>
      <c r="E434" s="313" t="s">
        <v>156</v>
      </c>
      <c r="F434" s="313" t="s">
        <v>261</v>
      </c>
      <c r="G434" s="329" t="s">
        <v>262</v>
      </c>
      <c r="H434" s="310" t="s">
        <v>515</v>
      </c>
    </row>
    <row r="435" spans="1:8" ht="24.9" customHeight="1" x14ac:dyDescent="0.4">
      <c r="A435" s="436"/>
      <c r="B435" s="310" t="s">
        <v>194</v>
      </c>
      <c r="C435" s="312">
        <v>150</v>
      </c>
      <c r="D435" s="345" t="s">
        <v>31</v>
      </c>
      <c r="E435" s="345" t="s">
        <v>564</v>
      </c>
      <c r="F435" s="345" t="s">
        <v>48</v>
      </c>
      <c r="G435" s="309" t="s">
        <v>565</v>
      </c>
      <c r="H435" s="310" t="s">
        <v>430</v>
      </c>
    </row>
    <row r="436" spans="1:8" ht="24.9" customHeight="1" x14ac:dyDescent="0.4">
      <c r="A436" s="436"/>
      <c r="B436" s="311" t="s">
        <v>131</v>
      </c>
      <c r="C436" s="315">
        <v>100</v>
      </c>
      <c r="D436" s="315">
        <v>0.4</v>
      </c>
      <c r="E436" s="315">
        <v>0.3</v>
      </c>
      <c r="F436" s="315">
        <v>10.3</v>
      </c>
      <c r="G436" s="315">
        <v>47</v>
      </c>
      <c r="H436" s="310"/>
    </row>
    <row r="437" spans="1:8" ht="24.9" customHeight="1" x14ac:dyDescent="0.4">
      <c r="A437" s="434"/>
      <c r="B437" s="20" t="s">
        <v>82</v>
      </c>
      <c r="C437" s="316">
        <f>C434+C435+C436</f>
        <v>380</v>
      </c>
      <c r="D437" s="330">
        <f>D434+D435+D436</f>
        <v>13.17</v>
      </c>
      <c r="E437" s="330">
        <f>E434+E435+E436</f>
        <v>14.72</v>
      </c>
      <c r="F437" s="330">
        <f>F434+F435+F436</f>
        <v>45.900000000000006</v>
      </c>
      <c r="G437" s="316">
        <f>G434+G435+G436</f>
        <v>382</v>
      </c>
      <c r="H437" s="317"/>
    </row>
    <row r="438" spans="1:8" ht="24.9" customHeight="1" x14ac:dyDescent="0.4">
      <c r="A438" s="437" t="s">
        <v>83</v>
      </c>
      <c r="B438" s="438"/>
      <c r="C438" s="318">
        <f>C437+C433+C430+C423+C421</f>
        <v>1538</v>
      </c>
      <c r="D438" s="319">
        <f>D421+D423+D430+D433+D437</f>
        <v>50.769999999999996</v>
      </c>
      <c r="E438" s="319">
        <f>E421+E423+E430+E433+E437</f>
        <v>56.78</v>
      </c>
      <c r="F438" s="319">
        <f>F421+F423+F430+F433+F437</f>
        <v>184.65</v>
      </c>
      <c r="G438" s="318">
        <f>G421+G423+G430+G433+G437</f>
        <v>1470</v>
      </c>
      <c r="H438" s="317"/>
    </row>
    <row r="439" spans="1:8" ht="24.9" customHeight="1" x14ac:dyDescent="0.4">
      <c r="A439" s="441" t="s">
        <v>24</v>
      </c>
      <c r="B439" s="441" t="s">
        <v>25</v>
      </c>
      <c r="C439" s="432" t="s">
        <v>26</v>
      </c>
      <c r="D439" s="432" t="s">
        <v>37</v>
      </c>
      <c r="E439" s="432"/>
      <c r="F439" s="432"/>
      <c r="G439" s="441" t="s">
        <v>38</v>
      </c>
      <c r="H439" s="441" t="s">
        <v>39</v>
      </c>
    </row>
    <row r="440" spans="1:8" ht="24.9" customHeight="1" x14ac:dyDescent="0.4">
      <c r="A440" s="442"/>
      <c r="B440" s="442"/>
      <c r="C440" s="433"/>
      <c r="D440" s="410" t="s">
        <v>4</v>
      </c>
      <c r="E440" s="410" t="s">
        <v>36</v>
      </c>
      <c r="F440" s="410" t="s">
        <v>30</v>
      </c>
      <c r="G440" s="442"/>
      <c r="H440" s="442"/>
    </row>
    <row r="441" spans="1:8" ht="21" customHeight="1" x14ac:dyDescent="0.4">
      <c r="A441" s="443" t="s">
        <v>392</v>
      </c>
      <c r="B441" s="444"/>
      <c r="C441" s="444"/>
      <c r="D441" s="444"/>
      <c r="E441" s="444"/>
      <c r="F441" s="444"/>
      <c r="G441" s="444"/>
      <c r="H441" s="445"/>
    </row>
    <row r="442" spans="1:8" ht="42" x14ac:dyDescent="0.4">
      <c r="A442" s="432" t="s">
        <v>40</v>
      </c>
      <c r="B442" s="315" t="s">
        <v>384</v>
      </c>
      <c r="C442" s="321" t="s">
        <v>324</v>
      </c>
      <c r="D442" s="322">
        <v>6.02</v>
      </c>
      <c r="E442" s="323">
        <v>10.32</v>
      </c>
      <c r="F442" s="322">
        <v>23.2</v>
      </c>
      <c r="G442" s="324">
        <v>213</v>
      </c>
      <c r="H442" s="310" t="s">
        <v>514</v>
      </c>
    </row>
    <row r="443" spans="1:8" ht="24.9" customHeight="1" x14ac:dyDescent="0.4">
      <c r="A443" s="432"/>
      <c r="B443" s="327" t="s">
        <v>117</v>
      </c>
      <c r="C443" s="312">
        <v>150</v>
      </c>
      <c r="D443" s="345" t="s">
        <v>122</v>
      </c>
      <c r="E443" s="345" t="s">
        <v>123</v>
      </c>
      <c r="F443" s="346" t="s">
        <v>561</v>
      </c>
      <c r="G443" s="309" t="s">
        <v>562</v>
      </c>
      <c r="H443" s="344" t="s">
        <v>448</v>
      </c>
    </row>
    <row r="444" spans="1:8" ht="24.75" customHeight="1" x14ac:dyDescent="0.4">
      <c r="A444" s="432"/>
      <c r="B444" s="311" t="s">
        <v>60</v>
      </c>
      <c r="C444" s="315">
        <v>30</v>
      </c>
      <c r="D444" s="315">
        <v>2.04</v>
      </c>
      <c r="E444" s="315">
        <v>1.68</v>
      </c>
      <c r="F444" s="315">
        <v>18</v>
      </c>
      <c r="G444" s="349">
        <v>95</v>
      </c>
      <c r="H444" s="310"/>
    </row>
    <row r="445" spans="1:8" ht="24.75" customHeight="1" x14ac:dyDescent="0.4">
      <c r="A445" s="432"/>
      <c r="B445" s="20" t="s">
        <v>41</v>
      </c>
      <c r="C445" s="316">
        <v>305</v>
      </c>
      <c r="D445" s="330">
        <f>D442+D443+D444</f>
        <v>10.46</v>
      </c>
      <c r="E445" s="330">
        <f>E442+E443+E444</f>
        <v>14.3</v>
      </c>
      <c r="F445" s="330">
        <f>F442+F443+F444</f>
        <v>51.4</v>
      </c>
      <c r="G445" s="316">
        <f>G442+G443+G444</f>
        <v>377</v>
      </c>
      <c r="H445" s="331"/>
    </row>
    <row r="446" spans="1:8" ht="24.75" customHeight="1" x14ac:dyDescent="0.4">
      <c r="A446" s="433" t="s">
        <v>23</v>
      </c>
      <c r="B446" s="325" t="s">
        <v>42</v>
      </c>
      <c r="C446" s="313" t="s">
        <v>551</v>
      </c>
      <c r="D446" s="307">
        <v>0.75</v>
      </c>
      <c r="E446" s="308">
        <v>0.3</v>
      </c>
      <c r="F446" s="308">
        <v>15.15</v>
      </c>
      <c r="G446" s="332">
        <v>69</v>
      </c>
      <c r="H446" s="343"/>
    </row>
    <row r="447" spans="1:8" ht="24.75" customHeight="1" x14ac:dyDescent="0.4">
      <c r="A447" s="434"/>
      <c r="B447" s="25" t="s">
        <v>44</v>
      </c>
      <c r="C447" s="334">
        <v>150</v>
      </c>
      <c r="D447" s="330">
        <f>D446</f>
        <v>0.75</v>
      </c>
      <c r="E447" s="330">
        <f>E446</f>
        <v>0.3</v>
      </c>
      <c r="F447" s="330">
        <f>F446</f>
        <v>15.15</v>
      </c>
      <c r="G447" s="316">
        <v>69</v>
      </c>
      <c r="H447" s="331"/>
    </row>
    <row r="448" spans="1:8" ht="24.75" customHeight="1" x14ac:dyDescent="0.4">
      <c r="A448" s="435" t="s">
        <v>6</v>
      </c>
      <c r="B448" s="336" t="s">
        <v>556</v>
      </c>
      <c r="C448" s="306">
        <v>40</v>
      </c>
      <c r="D448" s="313" t="s">
        <v>45</v>
      </c>
      <c r="E448" s="313" t="s">
        <v>158</v>
      </c>
      <c r="F448" s="314" t="s">
        <v>298</v>
      </c>
      <c r="G448" s="309" t="s">
        <v>13</v>
      </c>
      <c r="H448" s="310" t="s">
        <v>557</v>
      </c>
    </row>
    <row r="449" spans="1:8" ht="24.75" customHeight="1" x14ac:dyDescent="0.4">
      <c r="A449" s="435"/>
      <c r="B449" s="336" t="s">
        <v>258</v>
      </c>
      <c r="C449" s="306" t="s">
        <v>74</v>
      </c>
      <c r="D449" s="335">
        <v>1.1000000000000001</v>
      </c>
      <c r="E449" s="314">
        <v>3.3</v>
      </c>
      <c r="F449" s="314">
        <v>5</v>
      </c>
      <c r="G449" s="332">
        <v>55</v>
      </c>
      <c r="H449" s="333" t="s">
        <v>464</v>
      </c>
    </row>
    <row r="450" spans="1:8" ht="24.75" customHeight="1" x14ac:dyDescent="0.4">
      <c r="A450" s="435"/>
      <c r="B450" s="355" t="s">
        <v>568</v>
      </c>
      <c r="C450" s="306" t="s">
        <v>574</v>
      </c>
      <c r="D450" s="313" t="s">
        <v>174</v>
      </c>
      <c r="E450" s="313" t="s">
        <v>509</v>
      </c>
      <c r="F450" s="313" t="s">
        <v>321</v>
      </c>
      <c r="G450" s="329">
        <v>112</v>
      </c>
      <c r="H450" s="344" t="s">
        <v>571</v>
      </c>
    </row>
    <row r="451" spans="1:8" ht="24.75" customHeight="1" x14ac:dyDescent="0.4">
      <c r="A451" s="435"/>
      <c r="B451" s="310" t="s">
        <v>382</v>
      </c>
      <c r="C451" s="312">
        <v>120</v>
      </c>
      <c r="D451" s="313" t="s">
        <v>408</v>
      </c>
      <c r="E451" s="313" t="s">
        <v>409</v>
      </c>
      <c r="F451" s="313" t="s">
        <v>410</v>
      </c>
      <c r="G451" s="329" t="s">
        <v>411</v>
      </c>
      <c r="H451" s="344" t="s">
        <v>458</v>
      </c>
    </row>
    <row r="452" spans="1:8" ht="24.75" customHeight="1" x14ac:dyDescent="0.4">
      <c r="A452" s="435"/>
      <c r="B452" s="315" t="s">
        <v>50</v>
      </c>
      <c r="C452" s="306">
        <v>40</v>
      </c>
      <c r="D452" s="313" t="s">
        <v>75</v>
      </c>
      <c r="E452" s="313" t="s">
        <v>76</v>
      </c>
      <c r="F452" s="313" t="s">
        <v>77</v>
      </c>
      <c r="G452" s="329" t="s">
        <v>78</v>
      </c>
      <c r="H452" s="333"/>
    </row>
    <row r="453" spans="1:8" ht="24.9" customHeight="1" x14ac:dyDescent="0.4">
      <c r="A453" s="436"/>
      <c r="B453" s="310" t="s">
        <v>327</v>
      </c>
      <c r="C453" s="306">
        <v>150</v>
      </c>
      <c r="D453" s="313">
        <v>0.7</v>
      </c>
      <c r="E453" s="313">
        <v>0.04</v>
      </c>
      <c r="F453" s="313">
        <v>20.6</v>
      </c>
      <c r="G453" s="329">
        <v>82</v>
      </c>
      <c r="H453" s="333" t="s">
        <v>443</v>
      </c>
    </row>
    <row r="454" spans="1:8" ht="24.9" customHeight="1" x14ac:dyDescent="0.4">
      <c r="A454" s="434"/>
      <c r="B454" s="20" t="s">
        <v>80</v>
      </c>
      <c r="C454" s="339" t="s">
        <v>593</v>
      </c>
      <c r="D454" s="340">
        <f>D448+D449+D450+D451+D452+D453</f>
        <v>13.24</v>
      </c>
      <c r="E454" s="340">
        <f>E448+E449+E450+E451+E452+E453</f>
        <v>21.4</v>
      </c>
      <c r="F454" s="340">
        <f>F448+F449+F450+F451+F452+F453</f>
        <v>64.699999999999989</v>
      </c>
      <c r="G454" s="341">
        <f>G448+G449+G450+G451+G452+G453</f>
        <v>458</v>
      </c>
      <c r="H454" s="331"/>
    </row>
    <row r="455" spans="1:8" ht="24.9" customHeight="1" x14ac:dyDescent="0.4">
      <c r="A455" s="433" t="s">
        <v>59</v>
      </c>
      <c r="B455" s="390" t="s">
        <v>870</v>
      </c>
      <c r="C455" s="306">
        <v>160</v>
      </c>
      <c r="D455" s="313" t="s">
        <v>62</v>
      </c>
      <c r="E455" s="313" t="s">
        <v>235</v>
      </c>
      <c r="F455" s="314" t="s">
        <v>86</v>
      </c>
      <c r="G455" s="309">
        <v>93</v>
      </c>
      <c r="H455" s="310" t="s">
        <v>433</v>
      </c>
    </row>
    <row r="456" spans="1:8" ht="24.9" customHeight="1" x14ac:dyDescent="0.4">
      <c r="A456" s="434"/>
      <c r="B456" s="20" t="s">
        <v>81</v>
      </c>
      <c r="C456" s="342">
        <v>160</v>
      </c>
      <c r="D456" s="340">
        <v>4.8</v>
      </c>
      <c r="E456" s="340">
        <v>5.0999999999999996</v>
      </c>
      <c r="F456" s="340">
        <v>6.7</v>
      </c>
      <c r="G456" s="341">
        <v>93</v>
      </c>
      <c r="H456" s="343"/>
    </row>
    <row r="457" spans="1:8" ht="24.9" customHeight="1" x14ac:dyDescent="0.4">
      <c r="A457" s="433" t="s">
        <v>8</v>
      </c>
      <c r="B457" s="327" t="s">
        <v>242</v>
      </c>
      <c r="C457" s="312" t="s">
        <v>350</v>
      </c>
      <c r="D457" s="345" t="s">
        <v>209</v>
      </c>
      <c r="E457" s="345" t="s">
        <v>218</v>
      </c>
      <c r="F457" s="313" t="s">
        <v>97</v>
      </c>
      <c r="G457" s="329" t="s">
        <v>21</v>
      </c>
      <c r="H457" s="336" t="s">
        <v>434</v>
      </c>
    </row>
    <row r="458" spans="1:8" ht="24.9" customHeight="1" x14ac:dyDescent="0.4">
      <c r="A458" s="436"/>
      <c r="B458" s="315" t="s">
        <v>356</v>
      </c>
      <c r="C458" s="322" t="s">
        <v>271</v>
      </c>
      <c r="D458" s="337">
        <v>3.3</v>
      </c>
      <c r="E458" s="337">
        <v>2.5</v>
      </c>
      <c r="F458" s="337">
        <v>23.2</v>
      </c>
      <c r="G458" s="324">
        <v>132</v>
      </c>
      <c r="H458" s="310" t="s">
        <v>467</v>
      </c>
    </row>
    <row r="459" spans="1:8" ht="24.9" customHeight="1" x14ac:dyDescent="0.4">
      <c r="A459" s="436"/>
      <c r="B459" s="413" t="s">
        <v>66</v>
      </c>
      <c r="C459" s="312">
        <v>40</v>
      </c>
      <c r="D459" s="345" t="s">
        <v>284</v>
      </c>
      <c r="E459" s="345" t="s">
        <v>285</v>
      </c>
      <c r="F459" s="345" t="s">
        <v>286</v>
      </c>
      <c r="G459" s="345" t="s">
        <v>320</v>
      </c>
      <c r="H459" s="333" t="s">
        <v>432</v>
      </c>
    </row>
    <row r="460" spans="1:8" ht="24.9" customHeight="1" x14ac:dyDescent="0.4">
      <c r="A460" s="436"/>
      <c r="B460" s="310" t="s">
        <v>67</v>
      </c>
      <c r="C460" s="306">
        <v>150</v>
      </c>
      <c r="D460" s="307">
        <v>1.1000000000000001</v>
      </c>
      <c r="E460" s="307">
        <v>1.1000000000000001</v>
      </c>
      <c r="F460" s="397">
        <v>6.2</v>
      </c>
      <c r="G460" s="329">
        <v>38</v>
      </c>
      <c r="H460" s="327" t="s">
        <v>436</v>
      </c>
    </row>
    <row r="461" spans="1:8" ht="24.9" customHeight="1" x14ac:dyDescent="0.4">
      <c r="A461" s="434"/>
      <c r="B461" s="20" t="s">
        <v>82</v>
      </c>
      <c r="C461" s="316">
        <v>373</v>
      </c>
      <c r="D461" s="316">
        <f>D457+D458+D459+D460</f>
        <v>19.240000000000002</v>
      </c>
      <c r="E461" s="316">
        <f>E457+E458+E459+E460</f>
        <v>13.42</v>
      </c>
      <c r="F461" s="316">
        <f>F457+F458+F459+F460</f>
        <v>52.480000000000004</v>
      </c>
      <c r="G461" s="316">
        <f>G457+G458+G459+G460</f>
        <v>403.6</v>
      </c>
      <c r="H461" s="317"/>
    </row>
    <row r="462" spans="1:8" ht="24.9" customHeight="1" x14ac:dyDescent="0.4">
      <c r="A462" s="437" t="s">
        <v>83</v>
      </c>
      <c r="B462" s="438"/>
      <c r="C462" s="318">
        <f>C461+C456+C454+C447+C445</f>
        <v>1547</v>
      </c>
      <c r="D462" s="319">
        <f>D461+D456+D454+D447+D445</f>
        <v>48.49</v>
      </c>
      <c r="E462" s="319">
        <f>E461+E456+E454+E447+E445</f>
        <v>54.519999999999996</v>
      </c>
      <c r="F462" s="319">
        <f>F461+F456+F454+F447+F445</f>
        <v>190.43</v>
      </c>
      <c r="G462" s="318">
        <f>G461+G456+G454+G447+G445</f>
        <v>1400.6</v>
      </c>
      <c r="H462" s="317"/>
    </row>
    <row r="463" spans="1:8" ht="24.9" customHeight="1" x14ac:dyDescent="0.4">
      <c r="A463" s="441" t="s">
        <v>24</v>
      </c>
      <c r="B463" s="441" t="s">
        <v>25</v>
      </c>
      <c r="C463" s="432" t="s">
        <v>26</v>
      </c>
      <c r="D463" s="432" t="s">
        <v>37</v>
      </c>
      <c r="E463" s="432"/>
      <c r="F463" s="432"/>
      <c r="G463" s="441" t="s">
        <v>38</v>
      </c>
      <c r="H463" s="441" t="s">
        <v>39</v>
      </c>
    </row>
    <row r="464" spans="1:8" ht="24.9" customHeight="1" x14ac:dyDescent="0.4">
      <c r="A464" s="442"/>
      <c r="B464" s="442"/>
      <c r="C464" s="433"/>
      <c r="D464" s="410" t="s">
        <v>4</v>
      </c>
      <c r="E464" s="410" t="s">
        <v>36</v>
      </c>
      <c r="F464" s="410" t="s">
        <v>30</v>
      </c>
      <c r="G464" s="442"/>
      <c r="H464" s="442"/>
    </row>
    <row r="465" spans="1:8" ht="24.9" customHeight="1" x14ac:dyDescent="0.4">
      <c r="A465" s="443" t="s">
        <v>395</v>
      </c>
      <c r="B465" s="444"/>
      <c r="C465" s="444"/>
      <c r="D465" s="444"/>
      <c r="E465" s="444"/>
      <c r="F465" s="444"/>
      <c r="G465" s="444"/>
      <c r="H465" s="445"/>
    </row>
    <row r="466" spans="1:8" ht="21" customHeight="1" x14ac:dyDescent="0.4">
      <c r="A466" s="432" t="s">
        <v>40</v>
      </c>
      <c r="B466" s="336" t="s">
        <v>576</v>
      </c>
      <c r="C466" s="312" t="s">
        <v>124</v>
      </c>
      <c r="D466" s="313" t="s">
        <v>100</v>
      </c>
      <c r="E466" s="313" t="s">
        <v>146</v>
      </c>
      <c r="F466" s="313" t="s">
        <v>577</v>
      </c>
      <c r="G466" s="329" t="s">
        <v>578</v>
      </c>
      <c r="H466" s="344" t="s">
        <v>579</v>
      </c>
    </row>
    <row r="467" spans="1:8" x14ac:dyDescent="0.4">
      <c r="A467" s="432"/>
      <c r="B467" s="310" t="s">
        <v>172</v>
      </c>
      <c r="C467" s="313" t="s">
        <v>173</v>
      </c>
      <c r="D467" s="345">
        <v>2.4</v>
      </c>
      <c r="E467" s="345">
        <v>2.4</v>
      </c>
      <c r="F467" s="346">
        <v>14.5</v>
      </c>
      <c r="G467" s="345">
        <v>109</v>
      </c>
      <c r="H467" s="333" t="s">
        <v>459</v>
      </c>
    </row>
    <row r="468" spans="1:8" ht="24.9" customHeight="1" x14ac:dyDescent="0.4">
      <c r="A468" s="432"/>
      <c r="B468" s="327" t="s">
        <v>89</v>
      </c>
      <c r="C468" s="306">
        <v>150</v>
      </c>
      <c r="D468" s="313">
        <v>2.1</v>
      </c>
      <c r="E468" s="313">
        <v>2.1</v>
      </c>
      <c r="F468" s="314">
        <v>11</v>
      </c>
      <c r="G468" s="309">
        <v>70</v>
      </c>
      <c r="H468" s="333" t="s">
        <v>439</v>
      </c>
    </row>
    <row r="469" spans="1:8" ht="24.9" customHeight="1" x14ac:dyDescent="0.4">
      <c r="A469" s="432"/>
      <c r="B469" s="20" t="s">
        <v>41</v>
      </c>
      <c r="C469" s="316">
        <v>339</v>
      </c>
      <c r="D469" s="330">
        <f>D466+D467+D468</f>
        <v>10.6</v>
      </c>
      <c r="E469" s="330">
        <f>E466+E467+E468</f>
        <v>12.2</v>
      </c>
      <c r="F469" s="330">
        <f>F466+F467+F468</f>
        <v>50.9</v>
      </c>
      <c r="G469" s="330">
        <f>G466+G467+G468</f>
        <v>374</v>
      </c>
      <c r="H469" s="331"/>
    </row>
    <row r="470" spans="1:8" ht="24.9" customHeight="1" x14ac:dyDescent="0.4">
      <c r="A470" s="433" t="s">
        <v>23</v>
      </c>
      <c r="B470" s="325" t="s">
        <v>42</v>
      </c>
      <c r="C470" s="313" t="s">
        <v>551</v>
      </c>
      <c r="D470" s="307">
        <v>0.75</v>
      </c>
      <c r="E470" s="308">
        <v>0.3</v>
      </c>
      <c r="F470" s="308">
        <v>15.15</v>
      </c>
      <c r="G470" s="332">
        <v>69</v>
      </c>
      <c r="H470" s="343"/>
    </row>
    <row r="471" spans="1:8" ht="24.9" customHeight="1" x14ac:dyDescent="0.4">
      <c r="A471" s="434"/>
      <c r="B471" s="25" t="s">
        <v>44</v>
      </c>
      <c r="C471" s="334">
        <v>150</v>
      </c>
      <c r="D471" s="330">
        <f>D470</f>
        <v>0.75</v>
      </c>
      <c r="E471" s="330">
        <f>E470</f>
        <v>0.3</v>
      </c>
      <c r="F471" s="330">
        <f>F470</f>
        <v>15.15</v>
      </c>
      <c r="G471" s="316">
        <v>69</v>
      </c>
      <c r="H471" s="331"/>
    </row>
    <row r="472" spans="1:8" ht="24.9" customHeight="1" x14ac:dyDescent="0.4">
      <c r="A472" s="435" t="s">
        <v>6</v>
      </c>
      <c r="B472" s="413" t="s">
        <v>280</v>
      </c>
      <c r="C472" s="322">
        <v>40</v>
      </c>
      <c r="D472" s="322">
        <v>0.6</v>
      </c>
      <c r="E472" s="322">
        <v>1.8</v>
      </c>
      <c r="F472" s="322">
        <v>4.4000000000000004</v>
      </c>
      <c r="G472" s="322">
        <v>39</v>
      </c>
      <c r="H472" s="46" t="s">
        <v>456</v>
      </c>
    </row>
    <row r="473" spans="1:8" ht="30" customHeight="1" x14ac:dyDescent="0.4">
      <c r="A473" s="435"/>
      <c r="B473" s="336" t="s">
        <v>184</v>
      </c>
      <c r="C473" s="306" t="s">
        <v>91</v>
      </c>
      <c r="D473" s="313" t="s">
        <v>177</v>
      </c>
      <c r="E473" s="313" t="s">
        <v>178</v>
      </c>
      <c r="F473" s="313" t="s">
        <v>179</v>
      </c>
      <c r="G473" s="313" t="s">
        <v>9</v>
      </c>
      <c r="H473" s="310" t="s">
        <v>761</v>
      </c>
    </row>
    <row r="474" spans="1:8" ht="24.9" customHeight="1" x14ac:dyDescent="0.4">
      <c r="A474" s="435"/>
      <c r="B474" s="327" t="s">
        <v>49</v>
      </c>
      <c r="C474" s="263">
        <v>150</v>
      </c>
      <c r="D474" s="337">
        <v>8.6</v>
      </c>
      <c r="E474" s="337">
        <v>8.6</v>
      </c>
      <c r="F474" s="337">
        <v>25.5</v>
      </c>
      <c r="G474" s="324">
        <v>219</v>
      </c>
      <c r="H474" s="310" t="s">
        <v>501</v>
      </c>
    </row>
    <row r="475" spans="1:8" ht="24.9" customHeight="1" x14ac:dyDescent="0.4">
      <c r="A475" s="435"/>
      <c r="B475" s="413" t="s">
        <v>66</v>
      </c>
      <c r="C475" s="312">
        <v>40</v>
      </c>
      <c r="D475" s="345" t="s">
        <v>284</v>
      </c>
      <c r="E475" s="345" t="s">
        <v>285</v>
      </c>
      <c r="F475" s="345" t="s">
        <v>286</v>
      </c>
      <c r="G475" s="345" t="s">
        <v>320</v>
      </c>
      <c r="H475" s="333" t="s">
        <v>432</v>
      </c>
    </row>
    <row r="476" spans="1:8" ht="39" customHeight="1" x14ac:dyDescent="0.4">
      <c r="A476" s="436"/>
      <c r="B476" s="327" t="s">
        <v>210</v>
      </c>
      <c r="C476" s="306">
        <v>150</v>
      </c>
      <c r="D476" s="313">
        <v>0.7</v>
      </c>
      <c r="E476" s="313">
        <v>0.04</v>
      </c>
      <c r="F476" s="313">
        <v>20.6</v>
      </c>
      <c r="G476" s="313">
        <v>82</v>
      </c>
      <c r="H476" s="333" t="s">
        <v>450</v>
      </c>
    </row>
    <row r="477" spans="1:8" ht="24.9" customHeight="1" x14ac:dyDescent="0.4">
      <c r="A477" s="434"/>
      <c r="B477" s="20" t="s">
        <v>80</v>
      </c>
      <c r="C477" s="339" t="s">
        <v>595</v>
      </c>
      <c r="D477" s="340">
        <f>D472+D473+D474+D475+D476</f>
        <v>17.439999999999998</v>
      </c>
      <c r="E477" s="340">
        <f>E472+E473+E474+E475+E476</f>
        <v>13.36</v>
      </c>
      <c r="F477" s="340">
        <f>F472+F473+F474+F475+F476</f>
        <v>87.88</v>
      </c>
      <c r="G477" s="340">
        <f>G472+G473+G474+G475+G476</f>
        <v>547.6</v>
      </c>
      <c r="H477" s="331"/>
    </row>
    <row r="478" spans="1:8" ht="24.9" customHeight="1" x14ac:dyDescent="0.4">
      <c r="A478" s="433" t="s">
        <v>59</v>
      </c>
      <c r="B478" s="311" t="s">
        <v>125</v>
      </c>
      <c r="C478" s="347">
        <v>30</v>
      </c>
      <c r="D478" s="307">
        <v>1.7</v>
      </c>
      <c r="E478" s="307">
        <v>2.2000000000000002</v>
      </c>
      <c r="F478" s="348">
        <v>27.15</v>
      </c>
      <c r="G478" s="359">
        <v>135</v>
      </c>
      <c r="H478" s="331"/>
    </row>
    <row r="479" spans="1:8" ht="24.9" customHeight="1" x14ac:dyDescent="0.4">
      <c r="A479" s="436"/>
      <c r="B479" s="336" t="s">
        <v>126</v>
      </c>
      <c r="C479" s="306">
        <v>150</v>
      </c>
      <c r="D479" s="313" t="s">
        <v>51</v>
      </c>
      <c r="E479" s="313" t="s">
        <v>48</v>
      </c>
      <c r="F479" s="414" t="s">
        <v>127</v>
      </c>
      <c r="G479" s="313" t="s">
        <v>14</v>
      </c>
      <c r="H479" s="333" t="s">
        <v>444</v>
      </c>
    </row>
    <row r="480" spans="1:8" ht="24.9" customHeight="1" x14ac:dyDescent="0.4">
      <c r="A480" s="434"/>
      <c r="B480" s="20" t="s">
        <v>81</v>
      </c>
      <c r="C480" s="342">
        <f>C479+C478</f>
        <v>180</v>
      </c>
      <c r="D480" s="340">
        <f>D479+D478</f>
        <v>5.8</v>
      </c>
      <c r="E480" s="340">
        <f>E479+E478</f>
        <v>6.8</v>
      </c>
      <c r="F480" s="340">
        <f>F479+F478</f>
        <v>33.549999999999997</v>
      </c>
      <c r="G480" s="340">
        <f>G479+G478</f>
        <v>217</v>
      </c>
      <c r="H480" s="343"/>
    </row>
    <row r="481" spans="1:8" ht="24.9" customHeight="1" x14ac:dyDescent="0.4">
      <c r="A481" s="433" t="s">
        <v>8</v>
      </c>
      <c r="B481" s="358" t="s">
        <v>84</v>
      </c>
      <c r="C481" s="312" t="s">
        <v>85</v>
      </c>
      <c r="D481" s="359">
        <v>10.6</v>
      </c>
      <c r="E481" s="345">
        <v>15.6</v>
      </c>
      <c r="F481" s="313">
        <v>1.8</v>
      </c>
      <c r="G481" s="309" t="s">
        <v>10</v>
      </c>
      <c r="H481" s="311" t="s">
        <v>437</v>
      </c>
    </row>
    <row r="482" spans="1:8" ht="24.9" customHeight="1" x14ac:dyDescent="0.4">
      <c r="A482" s="436"/>
      <c r="B482" s="310" t="s">
        <v>194</v>
      </c>
      <c r="C482" s="312">
        <v>150</v>
      </c>
      <c r="D482" s="345" t="s">
        <v>31</v>
      </c>
      <c r="E482" s="345" t="s">
        <v>564</v>
      </c>
      <c r="F482" s="345" t="s">
        <v>48</v>
      </c>
      <c r="G482" s="309" t="s">
        <v>565</v>
      </c>
      <c r="H482" s="310" t="s">
        <v>430</v>
      </c>
    </row>
    <row r="483" spans="1:8" ht="24.9" customHeight="1" x14ac:dyDescent="0.4">
      <c r="A483" s="436"/>
      <c r="B483" s="413" t="s">
        <v>294</v>
      </c>
      <c r="C483" s="312">
        <v>50</v>
      </c>
      <c r="D483" s="345" t="s">
        <v>217</v>
      </c>
      <c r="E483" s="345" t="s">
        <v>295</v>
      </c>
      <c r="F483" s="345" t="s">
        <v>296</v>
      </c>
      <c r="G483" s="309" t="s">
        <v>297</v>
      </c>
      <c r="H483" s="310" t="s">
        <v>481</v>
      </c>
    </row>
    <row r="484" spans="1:8" ht="24.9" customHeight="1" x14ac:dyDescent="0.4">
      <c r="A484" s="436"/>
      <c r="B484" s="325" t="s">
        <v>190</v>
      </c>
      <c r="C484" s="313" t="s">
        <v>600</v>
      </c>
      <c r="D484" s="307">
        <v>0.4</v>
      </c>
      <c r="E484" s="308">
        <v>0.4</v>
      </c>
      <c r="F484" s="308">
        <v>9.8000000000000007</v>
      </c>
      <c r="G484" s="332">
        <v>47</v>
      </c>
      <c r="H484" s="351"/>
    </row>
    <row r="485" spans="1:8" ht="24.9" customHeight="1" x14ac:dyDescent="0.4">
      <c r="A485" s="434"/>
      <c r="B485" s="20" t="s">
        <v>82</v>
      </c>
      <c r="C485" s="316">
        <v>426</v>
      </c>
      <c r="D485" s="316">
        <f>D481+D482+D483+D484</f>
        <v>15</v>
      </c>
      <c r="E485" s="316">
        <f t="shared" ref="E485:F485" si="37">E481+E482+E483+E484</f>
        <v>20.319999999999997</v>
      </c>
      <c r="F485" s="316">
        <f t="shared" si="37"/>
        <v>42.5</v>
      </c>
      <c r="G485" s="316">
        <f>G481+G482+G483+G484</f>
        <v>414</v>
      </c>
      <c r="H485" s="317"/>
    </row>
    <row r="486" spans="1:8" ht="24.9" customHeight="1" x14ac:dyDescent="0.4">
      <c r="A486" s="437" t="s">
        <v>83</v>
      </c>
      <c r="B486" s="438"/>
      <c r="C486" s="318">
        <f>C485+C480+C477+C471+C469</f>
        <v>1635</v>
      </c>
      <c r="D486" s="318">
        <f>D485+D480+D477+D471+D469</f>
        <v>49.589999999999996</v>
      </c>
      <c r="E486" s="318">
        <f>E485+E480+E477+E471+E469</f>
        <v>52.97999999999999</v>
      </c>
      <c r="F486" s="318">
        <f>F485+F480+F477+F471+F469</f>
        <v>229.98000000000002</v>
      </c>
      <c r="G486" s="318">
        <f>G485+G480+G477+G471+G469</f>
        <v>1621.6</v>
      </c>
      <c r="H486" s="317"/>
    </row>
    <row r="487" spans="1:8" ht="24.9" customHeight="1" x14ac:dyDescent="0.4">
      <c r="A487" s="439" t="s">
        <v>498</v>
      </c>
      <c r="B487" s="440"/>
      <c r="C487" s="360">
        <v>1653</v>
      </c>
      <c r="D487" s="360">
        <v>58</v>
      </c>
      <c r="E487" s="360">
        <v>57</v>
      </c>
      <c r="F487" s="360">
        <v>220</v>
      </c>
      <c r="G487" s="360">
        <v>1574</v>
      </c>
    </row>
    <row r="488" spans="1:8" ht="24.9" customHeight="1" x14ac:dyDescent="0.4">
      <c r="C488" s="95"/>
      <c r="D488" s="95"/>
      <c r="E488" s="95"/>
      <c r="F488" s="95"/>
      <c r="G488" s="95"/>
    </row>
    <row r="489" spans="1:8" ht="24.9" customHeight="1" x14ac:dyDescent="0.4">
      <c r="C489" s="95">
        <f>C486+C462+C438+C414+C391+C366+C341+C317+C293+C270+C246+C222+C199+C177+C153+C127+C102+C78+C54+C30</f>
        <v>31573</v>
      </c>
      <c r="D489" s="95">
        <f>D486+D462+D438+D414+D391+D366+D341+D317+D293+D270+D246+D222+D199+D177+D153+D127+D102+D78+D54+D30</f>
        <v>1074.96</v>
      </c>
      <c r="E489" s="95">
        <f>E486+E462+E438+E414+E391+E366+E341+E317+E293+E270+E246+E222+E199+E177+E153+E127+E102+E78+E54+E30</f>
        <v>1025.53</v>
      </c>
      <c r="F489" s="95">
        <f>F486+F462+F438+F414+F391+F366+F341+F317+F293+F270+F246+F222+F199+F177+F153+F127+F102+F78+F54+F30</f>
        <v>3815.610000000001</v>
      </c>
      <c r="G489" s="95">
        <f>G486+G462+G438+G414+G391+G366+G341+G317+G293+G270+G246+G222+G199+G177+G153+G127+G102+G78+G54+G30</f>
        <v>29172.899999999998</v>
      </c>
    </row>
    <row r="490" spans="1:8" ht="24.9" customHeight="1" x14ac:dyDescent="0.4">
      <c r="A490" s="449" t="s">
        <v>498</v>
      </c>
      <c r="B490" s="450"/>
      <c r="C490" s="94">
        <v>1653</v>
      </c>
      <c r="D490" s="94">
        <v>58</v>
      </c>
      <c r="E490" s="94">
        <v>57</v>
      </c>
      <c r="F490" s="94">
        <v>220</v>
      </c>
      <c r="G490" s="94">
        <v>1574</v>
      </c>
    </row>
    <row r="491" spans="1:8" x14ac:dyDescent="0.4">
      <c r="C491" s="95"/>
      <c r="D491" s="95"/>
      <c r="E491" s="95"/>
      <c r="F491" s="95"/>
      <c r="G491" s="95"/>
    </row>
    <row r="492" spans="1:8" x14ac:dyDescent="0.4">
      <c r="C492" s="95"/>
      <c r="D492" s="95"/>
      <c r="E492" s="95"/>
      <c r="F492" s="95"/>
      <c r="G492" s="95"/>
    </row>
  </sheetData>
  <mergeCells count="269">
    <mergeCell ref="A225:H225"/>
    <mergeCell ref="G223:G224"/>
    <mergeCell ref="H223:H224"/>
    <mergeCell ref="A226:A229"/>
    <mergeCell ref="A230:A231"/>
    <mergeCell ref="A232:A238"/>
    <mergeCell ref="A239:A240"/>
    <mergeCell ref="A241:A245"/>
    <mergeCell ref="A246:B246"/>
    <mergeCell ref="A207:A208"/>
    <mergeCell ref="A209:A215"/>
    <mergeCell ref="A216:A217"/>
    <mergeCell ref="C200:C201"/>
    <mergeCell ref="D200:F200"/>
    <mergeCell ref="A218:A221"/>
    <mergeCell ref="A222:B222"/>
    <mergeCell ref="A223:A224"/>
    <mergeCell ref="B223:B224"/>
    <mergeCell ref="C223:C224"/>
    <mergeCell ref="D223:F223"/>
    <mergeCell ref="G178:G179"/>
    <mergeCell ref="H178:H179"/>
    <mergeCell ref="A180:H180"/>
    <mergeCell ref="A181:A184"/>
    <mergeCell ref="G200:G201"/>
    <mergeCell ref="H200:H201"/>
    <mergeCell ref="A202:H202"/>
    <mergeCell ref="A203:A206"/>
    <mergeCell ref="A195:A198"/>
    <mergeCell ref="A199:B199"/>
    <mergeCell ref="A200:A201"/>
    <mergeCell ref="B200:B201"/>
    <mergeCell ref="A185:A186"/>
    <mergeCell ref="A187:A192"/>
    <mergeCell ref="A193:A194"/>
    <mergeCell ref="A161:A162"/>
    <mergeCell ref="A163:A169"/>
    <mergeCell ref="A170:A172"/>
    <mergeCell ref="A173:A176"/>
    <mergeCell ref="A177:B177"/>
    <mergeCell ref="A178:A179"/>
    <mergeCell ref="B178:B179"/>
    <mergeCell ref="C178:C179"/>
    <mergeCell ref="D178:F178"/>
    <mergeCell ref="C154:C155"/>
    <mergeCell ref="D154:F154"/>
    <mergeCell ref="G154:G155"/>
    <mergeCell ref="H154:H155"/>
    <mergeCell ref="A156:H156"/>
    <mergeCell ref="A157:A160"/>
    <mergeCell ref="A136:A137"/>
    <mergeCell ref="A138:A144"/>
    <mergeCell ref="A145:A147"/>
    <mergeCell ref="A148:A152"/>
    <mergeCell ref="A153:B153"/>
    <mergeCell ref="A154:A155"/>
    <mergeCell ref="B154:B155"/>
    <mergeCell ref="C128:C129"/>
    <mergeCell ref="D128:F128"/>
    <mergeCell ref="G128:G129"/>
    <mergeCell ref="H128:H129"/>
    <mergeCell ref="A131:H131"/>
    <mergeCell ref="A132:A135"/>
    <mergeCell ref="A110:A111"/>
    <mergeCell ref="A112:A118"/>
    <mergeCell ref="A119:A121"/>
    <mergeCell ref="A122:A126"/>
    <mergeCell ref="A127:B127"/>
    <mergeCell ref="A128:A129"/>
    <mergeCell ref="B128:B129"/>
    <mergeCell ref="A130:H130"/>
    <mergeCell ref="C103:C104"/>
    <mergeCell ref="D103:F103"/>
    <mergeCell ref="G103:G104"/>
    <mergeCell ref="H103:H104"/>
    <mergeCell ref="A105:H105"/>
    <mergeCell ref="A106:A109"/>
    <mergeCell ref="A88:A94"/>
    <mergeCell ref="A95:A96"/>
    <mergeCell ref="A97:A101"/>
    <mergeCell ref="A102:B102"/>
    <mergeCell ref="A103:A104"/>
    <mergeCell ref="B103:B104"/>
    <mergeCell ref="D79:F79"/>
    <mergeCell ref="A70:A72"/>
    <mergeCell ref="A73:A77"/>
    <mergeCell ref="G79:G80"/>
    <mergeCell ref="H79:H80"/>
    <mergeCell ref="A81:H81"/>
    <mergeCell ref="A82:A85"/>
    <mergeCell ref="A86:A87"/>
    <mergeCell ref="A78:B78"/>
    <mergeCell ref="A79:A80"/>
    <mergeCell ref="B79:B80"/>
    <mergeCell ref="C79:C80"/>
    <mergeCell ref="G55:G56"/>
    <mergeCell ref="H55:H56"/>
    <mergeCell ref="A57:H57"/>
    <mergeCell ref="A58:A61"/>
    <mergeCell ref="A62:A63"/>
    <mergeCell ref="A64:A69"/>
    <mergeCell ref="A49:A53"/>
    <mergeCell ref="A54:B54"/>
    <mergeCell ref="A55:A56"/>
    <mergeCell ref="B55:B56"/>
    <mergeCell ref="C55:C56"/>
    <mergeCell ref="D55:F55"/>
    <mergeCell ref="H31:H32"/>
    <mergeCell ref="A33:H33"/>
    <mergeCell ref="A34:A37"/>
    <mergeCell ref="A38:A39"/>
    <mergeCell ref="A40:A46"/>
    <mergeCell ref="A47:A48"/>
    <mergeCell ref="A30:B30"/>
    <mergeCell ref="A31:A32"/>
    <mergeCell ref="B31:B32"/>
    <mergeCell ref="C31:C32"/>
    <mergeCell ref="D31:F31"/>
    <mergeCell ref="G31:G32"/>
    <mergeCell ref="A1:B1"/>
    <mergeCell ref="A11:H11"/>
    <mergeCell ref="A12:A15"/>
    <mergeCell ref="A16:A17"/>
    <mergeCell ref="A18:A23"/>
    <mergeCell ref="A24:A25"/>
    <mergeCell ref="A26:A29"/>
    <mergeCell ref="A5:H5"/>
    <mergeCell ref="A8:A9"/>
    <mergeCell ref="B8:B9"/>
    <mergeCell ref="C8:C9"/>
    <mergeCell ref="D8:F8"/>
    <mergeCell ref="G8:G9"/>
    <mergeCell ref="H8:H9"/>
    <mergeCell ref="A10:H10"/>
    <mergeCell ref="A6:H6"/>
    <mergeCell ref="A341:B341"/>
    <mergeCell ref="A342:A343"/>
    <mergeCell ref="B342:B343"/>
    <mergeCell ref="C342:C343"/>
    <mergeCell ref="D342:F342"/>
    <mergeCell ref="A273:H273"/>
    <mergeCell ref="A274:A277"/>
    <mergeCell ref="A278:A279"/>
    <mergeCell ref="A280:A285"/>
    <mergeCell ref="A286:A288"/>
    <mergeCell ref="A289:A292"/>
    <mergeCell ref="A293:B293"/>
    <mergeCell ref="A294:A295"/>
    <mergeCell ref="B294:B295"/>
    <mergeCell ref="C294:C295"/>
    <mergeCell ref="D294:F294"/>
    <mergeCell ref="G294:G295"/>
    <mergeCell ref="H294:H295"/>
    <mergeCell ref="A296:H296"/>
    <mergeCell ref="D318:F318"/>
    <mergeCell ref="G318:G319"/>
    <mergeCell ref="H318:H319"/>
    <mergeCell ref="A320:H320"/>
    <mergeCell ref="A321:A324"/>
    <mergeCell ref="A325:A326"/>
    <mergeCell ref="A327:A333"/>
    <mergeCell ref="A334:A335"/>
    <mergeCell ref="A336:A340"/>
    <mergeCell ref="A297:A300"/>
    <mergeCell ref="A301:A302"/>
    <mergeCell ref="A303:A309"/>
    <mergeCell ref="A310:A311"/>
    <mergeCell ref="A312:A316"/>
    <mergeCell ref="A317:B317"/>
    <mergeCell ref="A318:A319"/>
    <mergeCell ref="B318:B319"/>
    <mergeCell ref="G342:G343"/>
    <mergeCell ref="H342:H343"/>
    <mergeCell ref="H367:H368"/>
    <mergeCell ref="C318:C319"/>
    <mergeCell ref="A490:B490"/>
    <mergeCell ref="A392:A393"/>
    <mergeCell ref="B392:B393"/>
    <mergeCell ref="C392:C393"/>
    <mergeCell ref="D392:F392"/>
    <mergeCell ref="G392:G393"/>
    <mergeCell ref="H392:H393"/>
    <mergeCell ref="A394:H394"/>
    <mergeCell ref="A395:A398"/>
    <mergeCell ref="A415:A416"/>
    <mergeCell ref="B415:B416"/>
    <mergeCell ref="C415:C416"/>
    <mergeCell ref="D415:F415"/>
    <mergeCell ref="G415:G416"/>
    <mergeCell ref="H415:H416"/>
    <mergeCell ref="A417:H417"/>
    <mergeCell ref="A418:A421"/>
    <mergeCell ref="A422:A423"/>
    <mergeCell ref="A424:A430"/>
    <mergeCell ref="A431:A433"/>
    <mergeCell ref="H247:H248"/>
    <mergeCell ref="A249:H249"/>
    <mergeCell ref="A251:A254"/>
    <mergeCell ref="A255:A256"/>
    <mergeCell ref="A257:A262"/>
    <mergeCell ref="A263:A264"/>
    <mergeCell ref="A265:A269"/>
    <mergeCell ref="A270:B270"/>
    <mergeCell ref="A271:A272"/>
    <mergeCell ref="B271:B272"/>
    <mergeCell ref="C271:C272"/>
    <mergeCell ref="D271:F271"/>
    <mergeCell ref="G271:G272"/>
    <mergeCell ref="H271:H272"/>
    <mergeCell ref="A250:H250"/>
    <mergeCell ref="A247:A248"/>
    <mergeCell ref="B247:B248"/>
    <mergeCell ref="C247:C248"/>
    <mergeCell ref="D247:F247"/>
    <mergeCell ref="G247:G248"/>
    <mergeCell ref="A344:H344"/>
    <mergeCell ref="A385:A390"/>
    <mergeCell ref="A391:B391"/>
    <mergeCell ref="D367:F367"/>
    <mergeCell ref="G367:G368"/>
    <mergeCell ref="A399:A400"/>
    <mergeCell ref="A401:A407"/>
    <mergeCell ref="A408:A409"/>
    <mergeCell ref="A410:A413"/>
    <mergeCell ref="A369:H369"/>
    <mergeCell ref="A370:H370"/>
    <mergeCell ref="A371:A374"/>
    <mergeCell ref="A375:A376"/>
    <mergeCell ref="A377:A382"/>
    <mergeCell ref="A383:A384"/>
    <mergeCell ref="A345:A348"/>
    <mergeCell ref="A349:A350"/>
    <mergeCell ref="A351:A358"/>
    <mergeCell ref="A359:A360"/>
    <mergeCell ref="A361:A365"/>
    <mergeCell ref="A366:B366"/>
    <mergeCell ref="A367:A368"/>
    <mergeCell ref="B367:B368"/>
    <mergeCell ref="C367:C368"/>
    <mergeCell ref="A414:B414"/>
    <mergeCell ref="C463:C464"/>
    <mergeCell ref="D463:F463"/>
    <mergeCell ref="G463:G464"/>
    <mergeCell ref="H463:H464"/>
    <mergeCell ref="A465:H465"/>
    <mergeCell ref="C439:C440"/>
    <mergeCell ref="D439:F439"/>
    <mergeCell ref="G439:G440"/>
    <mergeCell ref="H439:H440"/>
    <mergeCell ref="A441:H441"/>
    <mergeCell ref="A442:A445"/>
    <mergeCell ref="A446:A447"/>
    <mergeCell ref="A448:A454"/>
    <mergeCell ref="A455:A456"/>
    <mergeCell ref="B439:B440"/>
    <mergeCell ref="A434:A437"/>
    <mergeCell ref="A438:B438"/>
    <mergeCell ref="A439:A440"/>
    <mergeCell ref="A466:A469"/>
    <mergeCell ref="A470:A471"/>
    <mergeCell ref="A472:A477"/>
    <mergeCell ref="A478:A480"/>
    <mergeCell ref="A481:A485"/>
    <mergeCell ref="A486:B486"/>
    <mergeCell ref="A487:B487"/>
    <mergeCell ref="A457:A461"/>
    <mergeCell ref="A462:B462"/>
    <mergeCell ref="A463:A464"/>
    <mergeCell ref="B463:B464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rowBreaks count="19" manualBreakCount="19">
    <brk id="30" max="16383" man="1"/>
    <brk id="54" max="7" man="1"/>
    <brk id="78" max="7" man="1"/>
    <brk id="102" max="7" man="1"/>
    <brk id="127" max="7" man="1"/>
    <brk id="153" max="7" man="1"/>
    <brk id="177" max="7" man="1"/>
    <brk id="199" max="7" man="1"/>
    <brk id="222" max="7" man="1"/>
    <brk id="246" max="7" man="1"/>
    <brk id="270" max="7" man="1"/>
    <brk id="293" max="7" man="1"/>
    <brk id="317" max="7" man="1"/>
    <brk id="341" max="7" man="1"/>
    <brk id="366" max="7" man="1"/>
    <brk id="391" max="7" man="1"/>
    <brk id="414" max="7" man="1"/>
    <brk id="438" max="7" man="1"/>
    <brk id="465" max="7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2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2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2" x14ac:dyDescent="0.4">
      <c r="A3" s="285" t="s">
        <v>3</v>
      </c>
      <c r="B3" s="2"/>
      <c r="C3" s="2"/>
      <c r="F3" s="108"/>
      <c r="G3" s="108"/>
      <c r="H3" s="109" t="s">
        <v>540</v>
      </c>
    </row>
    <row r="4" spans="1:12" x14ac:dyDescent="0.4">
      <c r="A4" s="285" t="s">
        <v>621</v>
      </c>
      <c r="B4" s="2"/>
      <c r="C4" s="2"/>
      <c r="H4" s="108" t="s">
        <v>621</v>
      </c>
    </row>
    <row r="5" spans="1:12" ht="45.75" customHeight="1" x14ac:dyDescent="0.4">
      <c r="A5" s="453" t="s">
        <v>819</v>
      </c>
      <c r="B5" s="453"/>
      <c r="C5" s="453"/>
      <c r="D5" s="453"/>
      <c r="E5" s="453"/>
      <c r="F5" s="453"/>
      <c r="G5" s="453"/>
      <c r="H5" s="453"/>
    </row>
    <row r="6" spans="1:12" x14ac:dyDescent="0.4">
      <c r="A6" s="454" t="s">
        <v>596</v>
      </c>
      <c r="B6" s="454"/>
      <c r="C6" s="454"/>
      <c r="D6" s="454"/>
      <c r="E6" s="454"/>
      <c r="F6" s="454"/>
      <c r="G6" s="454"/>
      <c r="H6" s="454"/>
    </row>
    <row r="8" spans="1:12" x14ac:dyDescent="0.4">
      <c r="A8" s="470" t="s">
        <v>24</v>
      </c>
      <c r="B8" s="470" t="s">
        <v>25</v>
      </c>
      <c r="C8" s="467" t="s">
        <v>26</v>
      </c>
      <c r="D8" s="467" t="s">
        <v>543</v>
      </c>
      <c r="E8" s="467"/>
      <c r="F8" s="467"/>
      <c r="G8" s="470" t="s">
        <v>38</v>
      </c>
      <c r="H8" s="470" t="s">
        <v>39</v>
      </c>
    </row>
    <row r="9" spans="1:12" x14ac:dyDescent="0.4">
      <c r="A9" s="471"/>
      <c r="B9" s="471"/>
      <c r="C9" s="468"/>
      <c r="D9" s="284" t="s">
        <v>4</v>
      </c>
      <c r="E9" s="284" t="s">
        <v>36</v>
      </c>
      <c r="F9" s="284" t="s">
        <v>30</v>
      </c>
      <c r="G9" s="471"/>
      <c r="H9" s="471"/>
      <c r="J9" s="85"/>
      <c r="K9" s="222" t="s">
        <v>788</v>
      </c>
    </row>
    <row r="10" spans="1:12" x14ac:dyDescent="0.4">
      <c r="A10" s="460" t="s">
        <v>536</v>
      </c>
      <c r="B10" s="461"/>
      <c r="C10" s="461"/>
      <c r="D10" s="461"/>
      <c r="E10" s="461"/>
      <c r="F10" s="461"/>
      <c r="G10" s="461"/>
      <c r="H10" s="462"/>
      <c r="J10" s="85"/>
      <c r="K10" s="85"/>
    </row>
    <row r="11" spans="1:12" x14ac:dyDescent="0.4">
      <c r="A11" s="463" t="s">
        <v>496</v>
      </c>
      <c r="B11" s="464"/>
      <c r="C11" s="465"/>
      <c r="D11" s="465"/>
      <c r="E11" s="465"/>
      <c r="F11" s="465"/>
      <c r="G11" s="465"/>
      <c r="H11" s="466"/>
      <c r="J11" s="85"/>
      <c r="K11" s="222" t="s">
        <v>790</v>
      </c>
      <c r="L11" s="206"/>
    </row>
    <row r="12" spans="1:12" x14ac:dyDescent="0.4">
      <c r="A12" s="467" t="s">
        <v>40</v>
      </c>
      <c r="B12" s="28" t="s">
        <v>239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476</v>
      </c>
      <c r="J12" s="85"/>
      <c r="K12" s="222" t="s">
        <v>789</v>
      </c>
      <c r="L12" s="206"/>
    </row>
    <row r="13" spans="1:12" x14ac:dyDescent="0.4">
      <c r="A13" s="467"/>
      <c r="B13" s="52" t="s">
        <v>89</v>
      </c>
      <c r="C13" s="8">
        <v>200</v>
      </c>
      <c r="D13" s="10" t="s">
        <v>46</v>
      </c>
      <c r="E13" s="10" t="s">
        <v>46</v>
      </c>
      <c r="F13" s="53" t="s">
        <v>622</v>
      </c>
      <c r="G13" s="10" t="s">
        <v>623</v>
      </c>
      <c r="H13" s="23" t="s">
        <v>439</v>
      </c>
      <c r="J13" s="85"/>
      <c r="K13" s="96"/>
    </row>
    <row r="14" spans="1:12" x14ac:dyDescent="0.4">
      <c r="A14" s="467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96"/>
    </row>
    <row r="15" spans="1:12" x14ac:dyDescent="0.4">
      <c r="A15" s="467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85"/>
    </row>
    <row r="16" spans="1:12" x14ac:dyDescent="0.4">
      <c r="A16" s="468" t="s">
        <v>23</v>
      </c>
      <c r="B16" s="23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624</v>
      </c>
      <c r="J16" s="85"/>
      <c r="K16" s="85"/>
    </row>
    <row r="17" spans="1:11" x14ac:dyDescent="0.4">
      <c r="A17" s="434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  <c r="K17" s="96"/>
    </row>
    <row r="18" spans="1:11" x14ac:dyDescent="0.4">
      <c r="A18" s="469" t="s">
        <v>6</v>
      </c>
      <c r="B18" s="13" t="s">
        <v>597</v>
      </c>
      <c r="C18" s="15">
        <v>60</v>
      </c>
      <c r="D18" s="16">
        <v>0.8</v>
      </c>
      <c r="E18" s="16">
        <v>0.06</v>
      </c>
      <c r="F18" s="17">
        <v>4.0999999999999996</v>
      </c>
      <c r="G18" s="12">
        <v>20</v>
      </c>
      <c r="H18" s="27" t="s">
        <v>598</v>
      </c>
      <c r="J18" s="85"/>
      <c r="K18" s="96"/>
    </row>
    <row r="19" spans="1:11" x14ac:dyDescent="0.4">
      <c r="A19" s="435"/>
      <c r="B19" s="34" t="s">
        <v>325</v>
      </c>
      <c r="C19" s="40" t="s">
        <v>670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96"/>
    </row>
    <row r="20" spans="1:11" x14ac:dyDescent="0.4">
      <c r="A20" s="435"/>
      <c r="B20" s="52" t="s">
        <v>362</v>
      </c>
      <c r="C20" s="15" t="s">
        <v>671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96"/>
    </row>
    <row r="21" spans="1:11" x14ac:dyDescent="0.4">
      <c r="A21" s="435"/>
      <c r="B21" s="34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1" x14ac:dyDescent="0.4">
      <c r="A22" s="436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</row>
    <row r="23" spans="1:11" x14ac:dyDescent="0.4">
      <c r="A23" s="434"/>
      <c r="B23" s="20" t="s">
        <v>80</v>
      </c>
      <c r="C23" s="59" t="s">
        <v>721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1" x14ac:dyDescent="0.4">
      <c r="A24" s="468" t="s">
        <v>59</v>
      </c>
      <c r="B24" s="41" t="s">
        <v>63</v>
      </c>
      <c r="C24" s="15">
        <v>200</v>
      </c>
      <c r="D24" s="11" t="s">
        <v>64</v>
      </c>
      <c r="E24" s="11" t="s">
        <v>192</v>
      </c>
      <c r="F24" s="42" t="s">
        <v>661</v>
      </c>
      <c r="G24" s="12" t="s">
        <v>662</v>
      </c>
      <c r="H24" s="30" t="s">
        <v>433</v>
      </c>
    </row>
    <row r="25" spans="1:11" x14ac:dyDescent="0.4">
      <c r="A25" s="434"/>
      <c r="B25" s="20" t="s">
        <v>81</v>
      </c>
      <c r="C25" s="113">
        <v>200</v>
      </c>
      <c r="D25" s="114" t="s">
        <v>64</v>
      </c>
      <c r="E25" s="114" t="s">
        <v>192</v>
      </c>
      <c r="F25" s="115" t="s">
        <v>661</v>
      </c>
      <c r="G25" s="116">
        <v>50.28</v>
      </c>
      <c r="H25" s="39"/>
    </row>
    <row r="26" spans="1:11" x14ac:dyDescent="0.4">
      <c r="A26" s="468" t="s">
        <v>8</v>
      </c>
      <c r="B26" s="44" t="s">
        <v>163</v>
      </c>
      <c r="C26" s="8" t="s">
        <v>403</v>
      </c>
      <c r="D26" s="11" t="s">
        <v>317</v>
      </c>
      <c r="E26" s="11" t="s">
        <v>338</v>
      </c>
      <c r="F26" s="11" t="s">
        <v>634</v>
      </c>
      <c r="G26" s="29" t="s">
        <v>635</v>
      </c>
      <c r="H26" s="30" t="s">
        <v>462</v>
      </c>
    </row>
    <row r="27" spans="1:11" x14ac:dyDescent="0.4">
      <c r="A27" s="436"/>
      <c r="B27" s="41" t="s">
        <v>67</v>
      </c>
      <c r="C27" s="15">
        <v>200</v>
      </c>
      <c r="D27" s="16" t="s">
        <v>378</v>
      </c>
      <c r="E27" s="16" t="s">
        <v>378</v>
      </c>
      <c r="F27" s="47" t="s">
        <v>625</v>
      </c>
      <c r="G27" s="29" t="s">
        <v>626</v>
      </c>
      <c r="H27" s="44" t="s">
        <v>436</v>
      </c>
    </row>
    <row r="28" spans="1:11" x14ac:dyDescent="0.4">
      <c r="A28" s="436"/>
      <c r="B28" s="52" t="s">
        <v>162</v>
      </c>
      <c r="C28" s="8">
        <v>200</v>
      </c>
      <c r="D28" s="11" t="s">
        <v>76</v>
      </c>
      <c r="E28" s="11" t="s">
        <v>654</v>
      </c>
      <c r="F28" s="42" t="s">
        <v>178</v>
      </c>
      <c r="G28" s="12" t="s">
        <v>655</v>
      </c>
      <c r="H28" s="39" t="s">
        <v>446</v>
      </c>
    </row>
    <row r="29" spans="1:11" x14ac:dyDescent="0.4">
      <c r="A29" s="434"/>
      <c r="B29" s="20" t="s">
        <v>82</v>
      </c>
      <c r="C29" s="21">
        <v>570</v>
      </c>
      <c r="D29" s="135">
        <f>D26+D27+D28</f>
        <v>22.3</v>
      </c>
      <c r="E29" s="135">
        <f>E26+E27+E28</f>
        <v>34</v>
      </c>
      <c r="F29" s="135">
        <f>F26+F27+F28</f>
        <v>78.7</v>
      </c>
      <c r="G29" s="49">
        <f>G26+G27+G28</f>
        <v>600</v>
      </c>
      <c r="H29" s="39"/>
    </row>
    <row r="30" spans="1:11" x14ac:dyDescent="0.4">
      <c r="A30" s="472" t="s">
        <v>83</v>
      </c>
      <c r="B30" s="473"/>
      <c r="C30" s="49">
        <f>C15+C17+C23+C25+C29</f>
        <v>2235</v>
      </c>
      <c r="D30" s="49">
        <f>D15+D17+D23+D25+D29</f>
        <v>77.94</v>
      </c>
      <c r="E30" s="49">
        <f>E15+E17+E23+E25+E29</f>
        <v>73.319999999999993</v>
      </c>
      <c r="F30" s="49">
        <f>F15+F17+F23+F25+F29</f>
        <v>258.23</v>
      </c>
      <c r="G30" s="49">
        <f>G15+G17+G23+G25+G29</f>
        <v>1890.58</v>
      </c>
      <c r="H30" s="39"/>
    </row>
    <row r="31" spans="1:11" x14ac:dyDescent="0.4">
      <c r="A31" s="470" t="s">
        <v>24</v>
      </c>
      <c r="B31" s="470" t="s">
        <v>25</v>
      </c>
      <c r="C31" s="467" t="s">
        <v>26</v>
      </c>
      <c r="D31" s="467" t="s">
        <v>543</v>
      </c>
      <c r="E31" s="467"/>
      <c r="F31" s="467"/>
      <c r="G31" s="470" t="s">
        <v>38</v>
      </c>
      <c r="H31" s="470" t="s">
        <v>39</v>
      </c>
    </row>
    <row r="32" spans="1:11" x14ac:dyDescent="0.4">
      <c r="A32" s="471"/>
      <c r="B32" s="471"/>
      <c r="C32" s="468"/>
      <c r="D32" s="284" t="s">
        <v>4</v>
      </c>
      <c r="E32" s="284" t="s">
        <v>36</v>
      </c>
      <c r="F32" s="284" t="s">
        <v>30</v>
      </c>
      <c r="G32" s="471"/>
      <c r="H32" s="471"/>
    </row>
    <row r="33" spans="1:8" x14ac:dyDescent="0.4">
      <c r="A33" s="463" t="s">
        <v>333</v>
      </c>
      <c r="B33" s="464"/>
      <c r="C33" s="465"/>
      <c r="D33" s="465"/>
      <c r="E33" s="465"/>
      <c r="F33" s="465"/>
      <c r="G33" s="465"/>
      <c r="H33" s="466"/>
    </row>
    <row r="34" spans="1:8" x14ac:dyDescent="0.4">
      <c r="A34" s="467" t="s">
        <v>40</v>
      </c>
      <c r="B34" s="28" t="s">
        <v>199</v>
      </c>
      <c r="C34" s="8" t="s">
        <v>113</v>
      </c>
      <c r="D34" s="11" t="s">
        <v>200</v>
      </c>
      <c r="E34" s="11" t="s">
        <v>200</v>
      </c>
      <c r="F34" s="11" t="s">
        <v>201</v>
      </c>
      <c r="G34" s="29" t="s">
        <v>171</v>
      </c>
      <c r="H34" s="54" t="s">
        <v>463</v>
      </c>
    </row>
    <row r="35" spans="1:8" x14ac:dyDescent="0.4">
      <c r="A35" s="467"/>
      <c r="B35" s="18" t="s">
        <v>141</v>
      </c>
      <c r="C35" s="8" t="s">
        <v>645</v>
      </c>
      <c r="D35" s="11" t="s">
        <v>212</v>
      </c>
      <c r="E35" s="11" t="s">
        <v>310</v>
      </c>
      <c r="F35" s="11" t="s">
        <v>646</v>
      </c>
      <c r="G35" s="12" t="s">
        <v>647</v>
      </c>
      <c r="H35" s="30" t="s">
        <v>451</v>
      </c>
    </row>
    <row r="36" spans="1:8" x14ac:dyDescent="0.4">
      <c r="A36" s="467"/>
      <c r="B36" s="41" t="s">
        <v>67</v>
      </c>
      <c r="C36" s="15">
        <v>200</v>
      </c>
      <c r="D36" s="16" t="s">
        <v>378</v>
      </c>
      <c r="E36" s="16" t="s">
        <v>378</v>
      </c>
      <c r="F36" s="47" t="s">
        <v>625</v>
      </c>
      <c r="G36" s="29" t="s">
        <v>626</v>
      </c>
      <c r="H36" s="44" t="s">
        <v>436</v>
      </c>
    </row>
    <row r="37" spans="1:8" x14ac:dyDescent="0.4">
      <c r="A37" s="467"/>
      <c r="B37" s="20" t="s">
        <v>41</v>
      </c>
      <c r="C37" s="21">
        <v>470</v>
      </c>
      <c r="D37" s="22">
        <f>D36+D35+D34</f>
        <v>18.3</v>
      </c>
      <c r="E37" s="22">
        <f>E36+E35+E34</f>
        <v>15.1</v>
      </c>
      <c r="F37" s="22">
        <f>F36+F35+F34</f>
        <v>72.400000000000006</v>
      </c>
      <c r="G37" s="21">
        <f>G36+G35+G34</f>
        <v>499</v>
      </c>
      <c r="H37" s="55"/>
    </row>
    <row r="38" spans="1:8" x14ac:dyDescent="0.4">
      <c r="A38" s="468" t="s">
        <v>23</v>
      </c>
      <c r="B38" s="23" t="s">
        <v>42</v>
      </c>
      <c r="C38" s="11" t="s">
        <v>5</v>
      </c>
      <c r="D38" s="16">
        <v>1.44</v>
      </c>
      <c r="E38" s="17">
        <v>0.67</v>
      </c>
      <c r="F38" s="17">
        <v>15.43</v>
      </c>
      <c r="G38" s="24">
        <v>112</v>
      </c>
      <c r="H38" s="19" t="s">
        <v>624</v>
      </c>
    </row>
    <row r="39" spans="1:8" x14ac:dyDescent="0.4">
      <c r="A39" s="434"/>
      <c r="B39" s="25" t="s">
        <v>44</v>
      </c>
      <c r="C39" s="26">
        <v>200</v>
      </c>
      <c r="D39" s="22">
        <f>D38</f>
        <v>1.44</v>
      </c>
      <c r="E39" s="22">
        <f>E38</f>
        <v>0.67</v>
      </c>
      <c r="F39" s="22">
        <f>F38</f>
        <v>15.43</v>
      </c>
      <c r="G39" s="21">
        <v>112</v>
      </c>
      <c r="H39" s="55"/>
    </row>
    <row r="40" spans="1:8" x14ac:dyDescent="0.4">
      <c r="A40" s="469" t="s">
        <v>6</v>
      </c>
      <c r="B40" s="28" t="s">
        <v>90</v>
      </c>
      <c r="C40" s="15">
        <v>60</v>
      </c>
      <c r="D40" s="16">
        <v>1.4</v>
      </c>
      <c r="E40" s="16">
        <v>2.7</v>
      </c>
      <c r="F40" s="17">
        <v>6.3</v>
      </c>
      <c r="G40" s="12">
        <v>55</v>
      </c>
      <c r="H40" s="51" t="s">
        <v>440</v>
      </c>
    </row>
    <row r="41" spans="1:8" x14ac:dyDescent="0.4">
      <c r="A41" s="435"/>
      <c r="B41" s="41" t="s">
        <v>203</v>
      </c>
      <c r="C41" s="15">
        <v>250</v>
      </c>
      <c r="D41" s="11" t="s">
        <v>378</v>
      </c>
      <c r="E41" s="11" t="s">
        <v>238</v>
      </c>
      <c r="F41" s="11" t="s">
        <v>88</v>
      </c>
      <c r="G41" s="29" t="s">
        <v>672</v>
      </c>
      <c r="H41" s="54" t="s">
        <v>461</v>
      </c>
    </row>
    <row r="42" spans="1:8" x14ac:dyDescent="0.4">
      <c r="A42" s="435"/>
      <c r="B42" s="74" t="s">
        <v>204</v>
      </c>
      <c r="C42" s="15">
        <v>90</v>
      </c>
      <c r="D42" s="11" t="s">
        <v>667</v>
      </c>
      <c r="E42" s="11" t="s">
        <v>668</v>
      </c>
      <c r="F42" s="11" t="s">
        <v>71</v>
      </c>
      <c r="G42" s="29" t="s">
        <v>669</v>
      </c>
      <c r="H42" s="54" t="s">
        <v>488</v>
      </c>
    </row>
    <row r="43" spans="1:8" x14ac:dyDescent="0.4">
      <c r="A43" s="435"/>
      <c r="B43" s="41" t="s">
        <v>180</v>
      </c>
      <c r="C43" s="15">
        <v>150</v>
      </c>
      <c r="D43" s="11" t="s">
        <v>666</v>
      </c>
      <c r="E43" s="11" t="s">
        <v>48</v>
      </c>
      <c r="F43" s="11" t="s">
        <v>418</v>
      </c>
      <c r="G43" s="29" t="s">
        <v>339</v>
      </c>
      <c r="H43" s="54" t="s">
        <v>455</v>
      </c>
    </row>
    <row r="44" spans="1:8" x14ac:dyDescent="0.4">
      <c r="A44" s="435"/>
      <c r="B44" s="34" t="s">
        <v>50</v>
      </c>
      <c r="C44" s="15">
        <v>50</v>
      </c>
      <c r="D44" s="16" t="s">
        <v>51</v>
      </c>
      <c r="E44" s="16" t="s">
        <v>52</v>
      </c>
      <c r="F44" s="17" t="s">
        <v>53</v>
      </c>
      <c r="G44" s="66" t="s">
        <v>54</v>
      </c>
      <c r="H44" s="55"/>
    </row>
    <row r="45" spans="1:8" x14ac:dyDescent="0.4">
      <c r="A45" s="436"/>
      <c r="B45" s="41" t="s">
        <v>327</v>
      </c>
      <c r="C45" s="15">
        <v>200</v>
      </c>
      <c r="D45" s="11" t="s">
        <v>182</v>
      </c>
      <c r="E45" s="11" t="s">
        <v>31</v>
      </c>
      <c r="F45" s="42" t="s">
        <v>631</v>
      </c>
      <c r="G45" s="66" t="s">
        <v>632</v>
      </c>
      <c r="H45" s="58" t="s">
        <v>443</v>
      </c>
    </row>
    <row r="46" spans="1:8" x14ac:dyDescent="0.4">
      <c r="A46" s="434"/>
      <c r="B46" s="20" t="s">
        <v>80</v>
      </c>
      <c r="C46" s="59">
        <f>SUM(C40:C45)</f>
        <v>800</v>
      </c>
      <c r="D46" s="38">
        <f>D45+D44+D43+D42+D41+D40</f>
        <v>30.599999999999994</v>
      </c>
      <c r="E46" s="38">
        <f>E45+E44+E43+E42+E41+E40</f>
        <v>29.81</v>
      </c>
      <c r="F46" s="38">
        <f>F45+F44+F43+F42+F41+F40</f>
        <v>96.600000000000009</v>
      </c>
      <c r="G46" s="37">
        <f>G45+G44+G43+G42+G41+G40</f>
        <v>740.7</v>
      </c>
      <c r="H46" s="50"/>
    </row>
    <row r="47" spans="1:8" x14ac:dyDescent="0.4">
      <c r="A47" s="468" t="s">
        <v>59</v>
      </c>
      <c r="B47" s="169" t="s">
        <v>42</v>
      </c>
      <c r="C47" s="11" t="s">
        <v>5</v>
      </c>
      <c r="D47" s="16">
        <v>1.44</v>
      </c>
      <c r="E47" s="17">
        <v>0.67</v>
      </c>
      <c r="F47" s="17">
        <v>15.43</v>
      </c>
      <c r="G47" s="24">
        <v>112</v>
      </c>
      <c r="H47" s="19" t="s">
        <v>624</v>
      </c>
    </row>
    <row r="48" spans="1:8" x14ac:dyDescent="0.4">
      <c r="A48" s="434"/>
      <c r="B48" s="20" t="s">
        <v>81</v>
      </c>
      <c r="C48" s="43">
        <v>200</v>
      </c>
      <c r="D48" s="26" t="s">
        <v>659</v>
      </c>
      <c r="E48" s="26" t="s">
        <v>660</v>
      </c>
      <c r="F48" s="26" t="s">
        <v>232</v>
      </c>
      <c r="G48" s="21" t="s">
        <v>630</v>
      </c>
      <c r="H48" s="50"/>
    </row>
    <row r="49" spans="1:8" x14ac:dyDescent="0.4">
      <c r="A49" s="468" t="s">
        <v>8</v>
      </c>
      <c r="B49" s="150" t="s">
        <v>744</v>
      </c>
      <c r="C49" s="142" t="s">
        <v>113</v>
      </c>
      <c r="D49" s="151" t="s">
        <v>170</v>
      </c>
      <c r="E49" s="151" t="s">
        <v>170</v>
      </c>
      <c r="F49" s="156" t="s">
        <v>16</v>
      </c>
      <c r="G49" s="145" t="s">
        <v>303</v>
      </c>
      <c r="H49" s="146" t="s">
        <v>458</v>
      </c>
    </row>
    <row r="50" spans="1:8" x14ac:dyDescent="0.4">
      <c r="A50" s="436"/>
      <c r="B50" s="52" t="s">
        <v>89</v>
      </c>
      <c r="C50" s="8">
        <v>200</v>
      </c>
      <c r="D50" s="10" t="s">
        <v>46</v>
      </c>
      <c r="E50" s="10" t="s">
        <v>46</v>
      </c>
      <c r="F50" s="53" t="s">
        <v>622</v>
      </c>
      <c r="G50" s="10" t="s">
        <v>623</v>
      </c>
      <c r="H50" s="23" t="s">
        <v>439</v>
      </c>
    </row>
    <row r="51" spans="1:8" x14ac:dyDescent="0.4">
      <c r="A51" s="436"/>
      <c r="B51" s="34" t="s">
        <v>66</v>
      </c>
      <c r="C51" s="40">
        <v>50</v>
      </c>
      <c r="D51" s="32">
        <v>3.8</v>
      </c>
      <c r="E51" s="32">
        <v>0.4</v>
      </c>
      <c r="F51" s="32">
        <v>24.6</v>
      </c>
      <c r="G51" s="33">
        <v>117</v>
      </c>
      <c r="H51" s="46" t="s">
        <v>446</v>
      </c>
    </row>
    <row r="52" spans="1:8" x14ac:dyDescent="0.4">
      <c r="A52" s="436"/>
      <c r="B52" s="52" t="s">
        <v>131</v>
      </c>
      <c r="C52" s="34">
        <v>150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x14ac:dyDescent="0.4">
      <c r="A53" s="434"/>
      <c r="B53" s="20" t="s">
        <v>82</v>
      </c>
      <c r="C53" s="21">
        <f>SUM(C49:C52)</f>
        <v>400</v>
      </c>
      <c r="D53" s="22">
        <f>D49+D50+D51+D52</f>
        <v>15.9</v>
      </c>
      <c r="E53" s="22">
        <f>E49+E50+E51+E52</f>
        <v>12.4</v>
      </c>
      <c r="F53" s="22">
        <f>F49+F50+F51+F52</f>
        <v>86.5</v>
      </c>
      <c r="G53" s="21">
        <f>G49+G50+G51+G52</f>
        <v>552.29999999999995</v>
      </c>
      <c r="H53" s="50"/>
    </row>
    <row r="54" spans="1:8" x14ac:dyDescent="0.4">
      <c r="A54" s="472" t="s">
        <v>83</v>
      </c>
      <c r="B54" s="473"/>
      <c r="C54" s="49">
        <f>C53+C48+C46+C39+C37</f>
        <v>2070</v>
      </c>
      <c r="D54" s="49">
        <f>D37+D39+D46+D48+D53</f>
        <v>71.739999999999995</v>
      </c>
      <c r="E54" s="49">
        <f>E37+E39+E46+E48+E53</f>
        <v>64.180000000000007</v>
      </c>
      <c r="F54" s="49">
        <f>F37+F39+F46+F48+F53</f>
        <v>279.52999999999997</v>
      </c>
      <c r="G54" s="49">
        <f>G37+G39+G46+G48+G53</f>
        <v>2014</v>
      </c>
      <c r="H54" s="39"/>
    </row>
    <row r="55" spans="1:8" x14ac:dyDescent="0.4">
      <c r="A55" s="470" t="s">
        <v>24</v>
      </c>
      <c r="B55" s="470" t="s">
        <v>25</v>
      </c>
      <c r="C55" s="467" t="s">
        <v>26</v>
      </c>
      <c r="D55" s="467" t="s">
        <v>543</v>
      </c>
      <c r="E55" s="467"/>
      <c r="F55" s="467"/>
      <c r="G55" s="470" t="s">
        <v>38</v>
      </c>
      <c r="H55" s="470" t="s">
        <v>39</v>
      </c>
    </row>
    <row r="56" spans="1:8" x14ac:dyDescent="0.4">
      <c r="A56" s="471"/>
      <c r="B56" s="471"/>
      <c r="C56" s="468"/>
      <c r="D56" s="284" t="s">
        <v>4</v>
      </c>
      <c r="E56" s="284" t="s">
        <v>36</v>
      </c>
      <c r="F56" s="284" t="s">
        <v>30</v>
      </c>
      <c r="G56" s="471"/>
      <c r="H56" s="471"/>
    </row>
    <row r="57" spans="1:8" x14ac:dyDescent="0.4">
      <c r="A57" s="463" t="s">
        <v>332</v>
      </c>
      <c r="B57" s="464"/>
      <c r="C57" s="465"/>
      <c r="D57" s="465"/>
      <c r="E57" s="465"/>
      <c r="F57" s="465"/>
      <c r="G57" s="465"/>
      <c r="H57" s="466"/>
    </row>
    <row r="58" spans="1:8" x14ac:dyDescent="0.4">
      <c r="A58" s="467" t="s">
        <v>40</v>
      </c>
      <c r="B58" s="7" t="s">
        <v>329</v>
      </c>
      <c r="C58" s="8" t="s">
        <v>113</v>
      </c>
      <c r="D58" s="9">
        <v>6.3</v>
      </c>
      <c r="E58" s="10" t="s">
        <v>140</v>
      </c>
      <c r="F58" s="11" t="s">
        <v>330</v>
      </c>
      <c r="G58" s="12" t="s">
        <v>331</v>
      </c>
      <c r="H58" s="51" t="s">
        <v>447</v>
      </c>
    </row>
    <row r="59" spans="1:8" x14ac:dyDescent="0.4">
      <c r="A59" s="467"/>
      <c r="B59" s="41" t="s">
        <v>172</v>
      </c>
      <c r="C59" s="11" t="s">
        <v>648</v>
      </c>
      <c r="D59" s="10" t="s">
        <v>649</v>
      </c>
      <c r="E59" s="10" t="s">
        <v>48</v>
      </c>
      <c r="F59" s="53" t="s">
        <v>646</v>
      </c>
      <c r="G59" s="10" t="s">
        <v>650</v>
      </c>
      <c r="H59" s="30" t="s">
        <v>459</v>
      </c>
    </row>
    <row r="60" spans="1:8" x14ac:dyDescent="0.4">
      <c r="A60" s="467"/>
      <c r="B60" s="52" t="s">
        <v>89</v>
      </c>
      <c r="C60" s="8">
        <v>200</v>
      </c>
      <c r="D60" s="10" t="s">
        <v>46</v>
      </c>
      <c r="E60" s="10" t="s">
        <v>46</v>
      </c>
      <c r="F60" s="53" t="s">
        <v>622</v>
      </c>
      <c r="G60" s="10" t="s">
        <v>623</v>
      </c>
      <c r="H60" s="23" t="s">
        <v>439</v>
      </c>
    </row>
    <row r="61" spans="1:8" x14ac:dyDescent="0.4">
      <c r="A61" s="467"/>
      <c r="B61" s="20" t="s">
        <v>41</v>
      </c>
      <c r="C61" s="21">
        <v>465</v>
      </c>
      <c r="D61" s="22">
        <f>D60+D59+D58</f>
        <v>13</v>
      </c>
      <c r="E61" s="22">
        <f>E60+E59+E58</f>
        <v>15.399999999999999</v>
      </c>
      <c r="F61" s="22">
        <f>F60+F59+F58</f>
        <v>72.3</v>
      </c>
      <c r="G61" s="21">
        <f>G60+G59+G58</f>
        <v>481.3</v>
      </c>
      <c r="H61" s="55"/>
    </row>
    <row r="62" spans="1:8" x14ac:dyDescent="0.4">
      <c r="A62" s="468" t="s">
        <v>23</v>
      </c>
      <c r="B62" s="23" t="s">
        <v>190</v>
      </c>
      <c r="C62" s="11" t="s">
        <v>551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x14ac:dyDescent="0.4">
      <c r="A63" s="434"/>
      <c r="B63" s="25" t="s">
        <v>44</v>
      </c>
      <c r="C63" s="26">
        <v>150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f>G62</f>
        <v>47</v>
      </c>
      <c r="H63" s="55"/>
    </row>
    <row r="64" spans="1:8" x14ac:dyDescent="0.4">
      <c r="A64" s="469" t="s">
        <v>6</v>
      </c>
      <c r="B64" s="28" t="s">
        <v>556</v>
      </c>
      <c r="C64" s="15">
        <v>60</v>
      </c>
      <c r="D64" s="11" t="s">
        <v>52</v>
      </c>
      <c r="E64" s="11" t="s">
        <v>208</v>
      </c>
      <c r="F64" s="42" t="s">
        <v>62</v>
      </c>
      <c r="G64" s="10" t="s">
        <v>78</v>
      </c>
      <c r="H64" s="30" t="s">
        <v>557</v>
      </c>
    </row>
    <row r="65" spans="1:8" x14ac:dyDescent="0.4">
      <c r="A65" s="435"/>
      <c r="B65" s="34" t="s">
        <v>151</v>
      </c>
      <c r="C65" s="40" t="s">
        <v>673</v>
      </c>
      <c r="D65" s="40">
        <v>2.1</v>
      </c>
      <c r="E65" s="40">
        <v>5.3</v>
      </c>
      <c r="F65" s="40">
        <v>13.6</v>
      </c>
      <c r="G65" s="33">
        <v>112</v>
      </c>
      <c r="H65" s="45" t="s">
        <v>491</v>
      </c>
    </row>
    <row r="66" spans="1:8" x14ac:dyDescent="0.4">
      <c r="A66" s="435"/>
      <c r="B66" s="41" t="s">
        <v>259</v>
      </c>
      <c r="C66" s="15">
        <v>150</v>
      </c>
      <c r="D66" s="11" t="s">
        <v>674</v>
      </c>
      <c r="E66" s="11" t="s">
        <v>144</v>
      </c>
      <c r="F66" s="11" t="s">
        <v>675</v>
      </c>
      <c r="G66" s="29" t="s">
        <v>676</v>
      </c>
      <c r="H66" s="58" t="s">
        <v>449</v>
      </c>
    </row>
    <row r="67" spans="1:8" x14ac:dyDescent="0.4">
      <c r="A67" s="435"/>
      <c r="B67" s="34" t="s">
        <v>50</v>
      </c>
      <c r="C67" s="15">
        <v>50</v>
      </c>
      <c r="D67" s="16" t="s">
        <v>51</v>
      </c>
      <c r="E67" s="16" t="s">
        <v>52</v>
      </c>
      <c r="F67" s="17" t="s">
        <v>53</v>
      </c>
      <c r="G67" s="12" t="s">
        <v>54</v>
      </c>
      <c r="H67" s="55"/>
    </row>
    <row r="68" spans="1:8" x14ac:dyDescent="0.4">
      <c r="A68" s="436"/>
      <c r="B68" s="44" t="s">
        <v>210</v>
      </c>
      <c r="C68" s="15">
        <v>200</v>
      </c>
      <c r="D68" s="11" t="s">
        <v>628</v>
      </c>
      <c r="E68" s="11" t="s">
        <v>629</v>
      </c>
      <c r="F68" s="42" t="s">
        <v>301</v>
      </c>
      <c r="G68" s="12" t="s">
        <v>630</v>
      </c>
      <c r="H68" s="45" t="s">
        <v>450</v>
      </c>
    </row>
    <row r="69" spans="1:8" x14ac:dyDescent="0.4">
      <c r="A69" s="434"/>
      <c r="B69" s="20" t="s">
        <v>80</v>
      </c>
      <c r="C69" s="67">
        <v>720</v>
      </c>
      <c r="D69" s="38">
        <f>D68+D67+D66+D65+D64</f>
        <v>23.000000000000004</v>
      </c>
      <c r="E69" s="38">
        <f>E68+E67+E66+E65+E64</f>
        <v>25.549999999999997</v>
      </c>
      <c r="F69" s="38">
        <f>F68+F67+F66+F65+F64</f>
        <v>120.3</v>
      </c>
      <c r="G69" s="37">
        <f>G68+G67+G66+G65+G64</f>
        <v>756.5</v>
      </c>
      <c r="H69" s="50"/>
    </row>
    <row r="70" spans="1:8" x14ac:dyDescent="0.4">
      <c r="A70" s="468" t="s">
        <v>59</v>
      </c>
      <c r="B70" s="41" t="s">
        <v>189</v>
      </c>
      <c r="C70" s="15">
        <v>200</v>
      </c>
      <c r="D70" s="11" t="s">
        <v>64</v>
      </c>
      <c r="E70" s="11" t="s">
        <v>192</v>
      </c>
      <c r="F70" s="42" t="s">
        <v>663</v>
      </c>
      <c r="G70" s="12" t="s">
        <v>664</v>
      </c>
      <c r="H70" s="30" t="s">
        <v>433</v>
      </c>
    </row>
    <row r="71" spans="1:8" x14ac:dyDescent="0.4">
      <c r="A71" s="434"/>
      <c r="B71" s="20" t="s">
        <v>81</v>
      </c>
      <c r="C71" s="43">
        <v>200</v>
      </c>
      <c r="D71" s="22" t="s">
        <v>64</v>
      </c>
      <c r="E71" s="22" t="s">
        <v>192</v>
      </c>
      <c r="F71" s="22" t="s">
        <v>663</v>
      </c>
      <c r="G71" s="21" t="s">
        <v>664</v>
      </c>
      <c r="H71" s="50"/>
    </row>
    <row r="72" spans="1:8" x14ac:dyDescent="0.4">
      <c r="A72" s="468" t="s">
        <v>8</v>
      </c>
      <c r="B72" s="51" t="s">
        <v>347</v>
      </c>
      <c r="C72" s="65" t="s">
        <v>601</v>
      </c>
      <c r="D72" s="79" t="s">
        <v>156</v>
      </c>
      <c r="E72" s="79" t="s">
        <v>157</v>
      </c>
      <c r="F72" s="117" t="s">
        <v>158</v>
      </c>
      <c r="G72" s="103" t="s">
        <v>602</v>
      </c>
      <c r="H72" s="58" t="s">
        <v>465</v>
      </c>
    </row>
    <row r="73" spans="1:8" x14ac:dyDescent="0.4">
      <c r="A73" s="436"/>
      <c r="B73" s="30" t="s">
        <v>382</v>
      </c>
      <c r="C73" s="61">
        <v>150</v>
      </c>
      <c r="D73" s="79" t="s">
        <v>279</v>
      </c>
      <c r="E73" s="79" t="s">
        <v>383</v>
      </c>
      <c r="F73" s="79" t="s">
        <v>364</v>
      </c>
      <c r="G73" s="79" t="s">
        <v>236</v>
      </c>
      <c r="H73" s="119" t="s">
        <v>458</v>
      </c>
    </row>
    <row r="74" spans="1:8" x14ac:dyDescent="0.4">
      <c r="A74" s="436"/>
      <c r="B74" s="41" t="s">
        <v>183</v>
      </c>
      <c r="C74" s="15">
        <v>200</v>
      </c>
      <c r="D74" s="71" t="s">
        <v>76</v>
      </c>
      <c r="E74" s="71" t="s">
        <v>502</v>
      </c>
      <c r="F74" s="71" t="s">
        <v>341</v>
      </c>
      <c r="G74" s="101" t="s">
        <v>627</v>
      </c>
      <c r="H74" s="45" t="s">
        <v>446</v>
      </c>
    </row>
    <row r="75" spans="1:8" x14ac:dyDescent="0.4">
      <c r="A75" s="436"/>
      <c r="B75" s="34" t="s">
        <v>66</v>
      </c>
      <c r="C75" s="40">
        <v>50</v>
      </c>
      <c r="D75" s="32">
        <v>3.8</v>
      </c>
      <c r="E75" s="32">
        <v>0.4</v>
      </c>
      <c r="F75" s="32">
        <v>24.6</v>
      </c>
      <c r="G75" s="33">
        <v>117</v>
      </c>
      <c r="H75" s="13"/>
    </row>
    <row r="76" spans="1:8" x14ac:dyDescent="0.4">
      <c r="A76" s="436"/>
      <c r="B76" s="51" t="s">
        <v>125</v>
      </c>
      <c r="C76" s="120">
        <v>30</v>
      </c>
      <c r="D76" s="78">
        <v>1.7</v>
      </c>
      <c r="E76" s="78">
        <v>2.2000000000000002</v>
      </c>
      <c r="F76" s="121">
        <v>27.15</v>
      </c>
      <c r="G76" s="103">
        <v>135</v>
      </c>
      <c r="H76" s="39"/>
    </row>
    <row r="77" spans="1:8" x14ac:dyDescent="0.4">
      <c r="A77" s="434"/>
      <c r="B77" s="20" t="s">
        <v>82</v>
      </c>
      <c r="C77" s="21">
        <v>525</v>
      </c>
      <c r="D77" s="48">
        <f>D72+D73+D74+D75+D76</f>
        <v>23.5</v>
      </c>
      <c r="E77" s="48">
        <f>E72+E73+E74+E75+E76</f>
        <v>23.24</v>
      </c>
      <c r="F77" s="48">
        <f>F72+F73+F74+F75+F76</f>
        <v>86.65</v>
      </c>
      <c r="G77" s="49">
        <f>G72+G73+G74+G75+G76</f>
        <v>647.6</v>
      </c>
      <c r="H77" s="39"/>
    </row>
    <row r="78" spans="1:8" x14ac:dyDescent="0.4">
      <c r="A78" s="472" t="s">
        <v>83</v>
      </c>
      <c r="B78" s="473"/>
      <c r="C78" s="49">
        <f>C77+C71+C69+C63+C61</f>
        <v>2060</v>
      </c>
      <c r="D78" s="49">
        <f>D77+D71+D69+D63+D61</f>
        <v>65.5</v>
      </c>
      <c r="E78" s="49">
        <f>E77+E71+E69+E63+E61</f>
        <v>64.679999999999993</v>
      </c>
      <c r="F78" s="49">
        <f>F77+F71+F69+F63+F61</f>
        <v>296.36</v>
      </c>
      <c r="G78" s="49">
        <f>G77+G71+G69+G63+G61</f>
        <v>1982.6899999999998</v>
      </c>
      <c r="H78" s="39"/>
    </row>
    <row r="79" spans="1:8" x14ac:dyDescent="0.4">
      <c r="A79" s="470" t="s">
        <v>24</v>
      </c>
      <c r="B79" s="470" t="s">
        <v>25</v>
      </c>
      <c r="C79" s="467" t="s">
        <v>26</v>
      </c>
      <c r="D79" s="467" t="s">
        <v>543</v>
      </c>
      <c r="E79" s="467"/>
      <c r="F79" s="467"/>
      <c r="G79" s="470" t="s">
        <v>38</v>
      </c>
      <c r="H79" s="470" t="s">
        <v>39</v>
      </c>
    </row>
    <row r="80" spans="1:8" x14ac:dyDescent="0.4">
      <c r="A80" s="471"/>
      <c r="B80" s="471"/>
      <c r="C80" s="468"/>
      <c r="D80" s="284" t="s">
        <v>4</v>
      </c>
      <c r="E80" s="284" t="s">
        <v>36</v>
      </c>
      <c r="F80" s="284" t="s">
        <v>30</v>
      </c>
      <c r="G80" s="471"/>
      <c r="H80" s="471"/>
    </row>
    <row r="81" spans="1:8" x14ac:dyDescent="0.4">
      <c r="A81" s="463" t="s">
        <v>334</v>
      </c>
      <c r="B81" s="464"/>
      <c r="C81" s="465"/>
      <c r="D81" s="465"/>
      <c r="E81" s="465"/>
      <c r="F81" s="465"/>
      <c r="G81" s="465"/>
      <c r="H81" s="466"/>
    </row>
    <row r="82" spans="1:8" x14ac:dyDescent="0.4">
      <c r="A82" s="467" t="s">
        <v>40</v>
      </c>
      <c r="B82" s="41" t="s">
        <v>221</v>
      </c>
      <c r="C82" s="15" t="s">
        <v>113</v>
      </c>
      <c r="D82" s="11" t="s">
        <v>140</v>
      </c>
      <c r="E82" s="11" t="s">
        <v>222</v>
      </c>
      <c r="F82" s="11" t="s">
        <v>223</v>
      </c>
      <c r="G82" s="29" t="s">
        <v>224</v>
      </c>
      <c r="H82" s="30" t="s">
        <v>442</v>
      </c>
    </row>
    <row r="83" spans="1:8" x14ac:dyDescent="0.4">
      <c r="A83" s="467"/>
      <c r="B83" s="18" t="s">
        <v>141</v>
      </c>
      <c r="C83" s="8" t="s">
        <v>645</v>
      </c>
      <c r="D83" s="11" t="s">
        <v>212</v>
      </c>
      <c r="E83" s="11" t="s">
        <v>310</v>
      </c>
      <c r="F83" s="11" t="s">
        <v>646</v>
      </c>
      <c r="G83" s="12" t="s">
        <v>647</v>
      </c>
      <c r="H83" s="30" t="s">
        <v>451</v>
      </c>
    </row>
    <row r="84" spans="1:8" x14ac:dyDescent="0.4">
      <c r="A84" s="467"/>
      <c r="B84" s="27" t="s">
        <v>117</v>
      </c>
      <c r="C84" s="15">
        <v>200</v>
      </c>
      <c r="D84" s="11" t="s">
        <v>298</v>
      </c>
      <c r="E84" s="11" t="s">
        <v>95</v>
      </c>
      <c r="F84" s="42" t="s">
        <v>77</v>
      </c>
      <c r="G84" s="12" t="s">
        <v>722</v>
      </c>
      <c r="H84" s="51" t="s">
        <v>448</v>
      </c>
    </row>
    <row r="85" spans="1:8" x14ac:dyDescent="0.4">
      <c r="A85" s="467"/>
      <c r="B85" s="20" t="s">
        <v>41</v>
      </c>
      <c r="C85" s="21">
        <v>425</v>
      </c>
      <c r="D85" s="22">
        <f>D84+D83+D82</f>
        <v>19.200000000000003</v>
      </c>
      <c r="E85" s="22">
        <f>E84+E83+E82</f>
        <v>17.600000000000001</v>
      </c>
      <c r="F85" s="22">
        <f>F84+F83+F82</f>
        <v>73.300000000000011</v>
      </c>
      <c r="G85" s="21">
        <f>G84+G83+G82</f>
        <v>529</v>
      </c>
      <c r="H85" s="55"/>
    </row>
    <row r="86" spans="1:8" x14ac:dyDescent="0.4">
      <c r="A86" s="468" t="s">
        <v>23</v>
      </c>
      <c r="B86" s="28" t="s">
        <v>147</v>
      </c>
      <c r="C86" s="15">
        <v>200</v>
      </c>
      <c r="D86" s="11" t="s">
        <v>229</v>
      </c>
      <c r="E86" s="11" t="s">
        <v>658</v>
      </c>
      <c r="F86" s="73" t="s">
        <v>657</v>
      </c>
      <c r="G86" s="29">
        <v>222</v>
      </c>
      <c r="H86" s="45" t="s">
        <v>460</v>
      </c>
    </row>
    <row r="87" spans="1:8" x14ac:dyDescent="0.4">
      <c r="A87" s="434"/>
      <c r="B87" s="25" t="s">
        <v>44</v>
      </c>
      <c r="C87" s="26">
        <v>200</v>
      </c>
      <c r="D87" s="22">
        <v>1.2</v>
      </c>
      <c r="E87" s="22" t="str">
        <f>E86</f>
        <v>0,52</v>
      </c>
      <c r="F87" s="22" t="str">
        <f>F86</f>
        <v>53,6</v>
      </c>
      <c r="G87" s="21">
        <f>G86</f>
        <v>222</v>
      </c>
      <c r="H87" s="55"/>
    </row>
    <row r="88" spans="1:8" x14ac:dyDescent="0.4">
      <c r="A88" s="469" t="s">
        <v>6</v>
      </c>
      <c r="B88" s="52" t="s">
        <v>191</v>
      </c>
      <c r="C88" s="15">
        <v>60</v>
      </c>
      <c r="D88" s="56" t="s">
        <v>93</v>
      </c>
      <c r="E88" s="42" t="s">
        <v>192</v>
      </c>
      <c r="F88" s="42" t="s">
        <v>193</v>
      </c>
      <c r="G88" s="24" t="s">
        <v>313</v>
      </c>
      <c r="H88" s="51" t="s">
        <v>440</v>
      </c>
    </row>
    <row r="89" spans="1:8" x14ac:dyDescent="0.4">
      <c r="A89" s="435"/>
      <c r="B89" s="28" t="s">
        <v>47</v>
      </c>
      <c r="C89" s="15" t="s">
        <v>673</v>
      </c>
      <c r="D89" s="16" t="s">
        <v>72</v>
      </c>
      <c r="E89" s="16" t="s">
        <v>92</v>
      </c>
      <c r="F89" s="16" t="s">
        <v>677</v>
      </c>
      <c r="G89" s="29" t="s">
        <v>678</v>
      </c>
      <c r="H89" s="30" t="s">
        <v>431</v>
      </c>
    </row>
    <row r="90" spans="1:8" x14ac:dyDescent="0.4">
      <c r="A90" s="435"/>
      <c r="B90" s="27" t="s">
        <v>604</v>
      </c>
      <c r="C90" s="31" t="s">
        <v>679</v>
      </c>
      <c r="D90" s="122">
        <v>14.1</v>
      </c>
      <c r="E90" s="122">
        <v>19.5</v>
      </c>
      <c r="F90" s="122">
        <v>14</v>
      </c>
      <c r="G90" s="118">
        <v>289</v>
      </c>
      <c r="H90" s="46" t="s">
        <v>603</v>
      </c>
    </row>
    <row r="91" spans="1:8" x14ac:dyDescent="0.4">
      <c r="A91" s="435"/>
      <c r="B91" s="13" t="s">
        <v>326</v>
      </c>
      <c r="C91" s="65">
        <v>150</v>
      </c>
      <c r="D91" s="79" t="s">
        <v>68</v>
      </c>
      <c r="E91" s="79" t="s">
        <v>208</v>
      </c>
      <c r="F91" s="117" t="s">
        <v>209</v>
      </c>
      <c r="G91" s="103" t="s">
        <v>680</v>
      </c>
      <c r="H91" s="119" t="s">
        <v>442</v>
      </c>
    </row>
    <row r="92" spans="1:8" x14ac:dyDescent="0.4">
      <c r="A92" s="435"/>
      <c r="B92" s="34" t="s">
        <v>50</v>
      </c>
      <c r="C92" s="15">
        <v>50</v>
      </c>
      <c r="D92" s="16" t="s">
        <v>51</v>
      </c>
      <c r="E92" s="16" t="s">
        <v>52</v>
      </c>
      <c r="F92" s="17" t="s">
        <v>53</v>
      </c>
      <c r="G92" s="12" t="s">
        <v>54</v>
      </c>
      <c r="H92" s="55"/>
    </row>
    <row r="93" spans="1:8" x14ac:dyDescent="0.4">
      <c r="A93" s="436"/>
      <c r="B93" s="30" t="s">
        <v>605</v>
      </c>
      <c r="C93" s="65">
        <v>200</v>
      </c>
      <c r="D93" s="79" t="s">
        <v>182</v>
      </c>
      <c r="E93" s="79" t="s">
        <v>31</v>
      </c>
      <c r="F93" s="117" t="s">
        <v>631</v>
      </c>
      <c r="G93" s="103" t="s">
        <v>632</v>
      </c>
      <c r="H93" s="58" t="s">
        <v>443</v>
      </c>
    </row>
    <row r="94" spans="1:8" x14ac:dyDescent="0.4">
      <c r="A94" s="434"/>
      <c r="B94" s="20" t="s">
        <v>80</v>
      </c>
      <c r="C94" s="59" t="s">
        <v>723</v>
      </c>
      <c r="D94" s="38">
        <f>D88+D89+D90+D91+D92+D93</f>
        <v>22.099999999999998</v>
      </c>
      <c r="E94" s="38">
        <f>E88+E89+E90+E91+E92+E93</f>
        <v>31.19</v>
      </c>
      <c r="F94" s="38">
        <f>F88+F89+F90+F91+F92+F93</f>
        <v>96.610000000000014</v>
      </c>
      <c r="G94" s="37">
        <f>G88+G89+G90+G91+G92+G93</f>
        <v>709</v>
      </c>
      <c r="H94" s="50"/>
    </row>
    <row r="95" spans="1:8" x14ac:dyDescent="0.4">
      <c r="A95" s="468" t="s">
        <v>59</v>
      </c>
      <c r="B95" s="41" t="s">
        <v>63</v>
      </c>
      <c r="C95" s="15">
        <v>200</v>
      </c>
      <c r="D95" s="11" t="s">
        <v>64</v>
      </c>
      <c r="E95" s="11" t="s">
        <v>192</v>
      </c>
      <c r="F95" s="42" t="s">
        <v>661</v>
      </c>
      <c r="G95" s="12" t="s">
        <v>662</v>
      </c>
      <c r="H95" s="30" t="s">
        <v>433</v>
      </c>
    </row>
    <row r="96" spans="1:8" x14ac:dyDescent="0.4">
      <c r="A96" s="434"/>
      <c r="B96" s="20" t="s">
        <v>81</v>
      </c>
      <c r="C96" s="26">
        <v>200</v>
      </c>
      <c r="D96" s="22" t="s">
        <v>64</v>
      </c>
      <c r="E96" s="22" t="s">
        <v>192</v>
      </c>
      <c r="F96" s="22" t="s">
        <v>661</v>
      </c>
      <c r="G96" s="21" t="s">
        <v>662</v>
      </c>
      <c r="H96" s="50"/>
    </row>
    <row r="97" spans="1:17" ht="24.9" customHeight="1" x14ac:dyDescent="0.4">
      <c r="A97" s="468" t="s">
        <v>8</v>
      </c>
      <c r="B97" s="27" t="s">
        <v>545</v>
      </c>
      <c r="C97" s="65" t="s">
        <v>546</v>
      </c>
      <c r="D97" s="79" t="s">
        <v>547</v>
      </c>
      <c r="E97" s="79" t="s">
        <v>120</v>
      </c>
      <c r="F97" s="79" t="s">
        <v>61</v>
      </c>
      <c r="G97" s="63" t="s">
        <v>241</v>
      </c>
      <c r="H97" s="58" t="s">
        <v>548</v>
      </c>
    </row>
    <row r="98" spans="1:17" ht="24.9" customHeight="1" x14ac:dyDescent="0.4">
      <c r="A98" s="436"/>
      <c r="B98" s="13" t="s">
        <v>139</v>
      </c>
      <c r="C98" s="65" t="s">
        <v>74</v>
      </c>
      <c r="D98" s="78">
        <v>5.5</v>
      </c>
      <c r="E98" s="79" t="s">
        <v>321</v>
      </c>
      <c r="F98" s="117" t="s">
        <v>665</v>
      </c>
      <c r="G98" s="103" t="s">
        <v>366</v>
      </c>
      <c r="H98" s="30" t="s">
        <v>469</v>
      </c>
      <c r="K98" s="76"/>
      <c r="L98" s="40"/>
      <c r="M98" s="40"/>
      <c r="N98" s="40"/>
      <c r="O98" s="40"/>
      <c r="P98" s="98"/>
      <c r="Q98" s="30"/>
    </row>
    <row r="99" spans="1:17" ht="24.9" customHeight="1" x14ac:dyDescent="0.4">
      <c r="A99" s="436"/>
      <c r="B99" s="28" t="s">
        <v>194</v>
      </c>
      <c r="C99" s="15">
        <v>200</v>
      </c>
      <c r="D99" s="11">
        <v>0.1</v>
      </c>
      <c r="E99" s="11" t="s">
        <v>32</v>
      </c>
      <c r="F99" s="42">
        <v>9.1</v>
      </c>
      <c r="G99" s="12">
        <v>24.4</v>
      </c>
      <c r="H99" s="54" t="s">
        <v>430</v>
      </c>
    </row>
    <row r="100" spans="1:17" ht="24.9" customHeight="1" x14ac:dyDescent="0.4">
      <c r="A100" s="436"/>
      <c r="B100" s="75" t="s">
        <v>66</v>
      </c>
      <c r="C100" s="57">
        <v>50</v>
      </c>
      <c r="D100" s="122">
        <v>3.8</v>
      </c>
      <c r="E100" s="122">
        <v>0.4</v>
      </c>
      <c r="F100" s="122">
        <v>24.6</v>
      </c>
      <c r="G100" s="118">
        <v>117</v>
      </c>
      <c r="H100" s="34"/>
    </row>
    <row r="101" spans="1:17" ht="24.9" customHeight="1" x14ac:dyDescent="0.4">
      <c r="A101" s="434"/>
      <c r="B101" s="20" t="s">
        <v>82</v>
      </c>
      <c r="C101" s="21">
        <v>510</v>
      </c>
      <c r="D101" s="48">
        <f>D97+D98+D99+D100</f>
        <v>26.1</v>
      </c>
      <c r="E101" s="48">
        <f>E97+E98+E99+E100</f>
        <v>16.73</v>
      </c>
      <c r="F101" s="48">
        <f>F97+F98+F99+F100</f>
        <v>68.900000000000006</v>
      </c>
      <c r="G101" s="49">
        <f>G97+G98+G99+G100</f>
        <v>521.4</v>
      </c>
      <c r="H101" s="39"/>
    </row>
    <row r="102" spans="1:17" ht="24.9" customHeight="1" x14ac:dyDescent="0.4">
      <c r="A102" s="472" t="s">
        <v>83</v>
      </c>
      <c r="B102" s="473"/>
      <c r="C102" s="49">
        <f>C101+C96+C94+C87+C85</f>
        <v>2152</v>
      </c>
      <c r="D102" s="48">
        <f>D101+D96+D94+D87+D85</f>
        <v>74.2</v>
      </c>
      <c r="E102" s="48">
        <f>E101+E96+E94+E87+E85</f>
        <v>66.13000000000001</v>
      </c>
      <c r="F102" s="48">
        <f>F101+F96+F94+F87+F85</f>
        <v>299.71000000000004</v>
      </c>
      <c r="G102" s="49">
        <f>G101+G96+G94+G87+G85</f>
        <v>2031.6799999999998</v>
      </c>
      <c r="H102" s="39"/>
    </row>
    <row r="103" spans="1:17" x14ac:dyDescent="0.4">
      <c r="A103" s="470" t="s">
        <v>24</v>
      </c>
      <c r="B103" s="470" t="s">
        <v>25</v>
      </c>
      <c r="C103" s="467" t="s">
        <v>26</v>
      </c>
      <c r="D103" s="467" t="s">
        <v>543</v>
      </c>
      <c r="E103" s="467"/>
      <c r="F103" s="467"/>
      <c r="G103" s="470" t="s">
        <v>38</v>
      </c>
      <c r="H103" s="470" t="s">
        <v>39</v>
      </c>
    </row>
    <row r="104" spans="1:17" x14ac:dyDescent="0.4">
      <c r="A104" s="471"/>
      <c r="B104" s="471"/>
      <c r="C104" s="468"/>
      <c r="D104" s="284" t="s">
        <v>4</v>
      </c>
      <c r="E104" s="284" t="s">
        <v>36</v>
      </c>
      <c r="F104" s="284" t="s">
        <v>30</v>
      </c>
      <c r="G104" s="471"/>
      <c r="H104" s="471"/>
    </row>
    <row r="105" spans="1:17" ht="24.9" customHeight="1" x14ac:dyDescent="0.4">
      <c r="A105" s="460" t="s">
        <v>497</v>
      </c>
      <c r="B105" s="461"/>
      <c r="C105" s="461"/>
      <c r="D105" s="461"/>
      <c r="E105" s="461"/>
      <c r="F105" s="461"/>
      <c r="G105" s="461"/>
      <c r="H105" s="462"/>
    </row>
    <row r="106" spans="1:17" ht="24.9" customHeight="1" x14ac:dyDescent="0.4">
      <c r="A106" s="463" t="s">
        <v>344</v>
      </c>
      <c r="B106" s="464"/>
      <c r="C106" s="465"/>
      <c r="D106" s="465"/>
      <c r="E106" s="465"/>
      <c r="F106" s="465"/>
      <c r="G106" s="465"/>
      <c r="H106" s="466"/>
    </row>
    <row r="107" spans="1:17" ht="24.9" customHeight="1" x14ac:dyDescent="0.4">
      <c r="A107" s="467" t="s">
        <v>40</v>
      </c>
      <c r="B107" s="146" t="s">
        <v>159</v>
      </c>
      <c r="C107" s="90" t="s">
        <v>113</v>
      </c>
      <c r="D107" s="40" t="s">
        <v>640</v>
      </c>
      <c r="E107" s="84" t="s">
        <v>641</v>
      </c>
      <c r="F107" s="40" t="s">
        <v>642</v>
      </c>
      <c r="G107" s="33" t="s">
        <v>643</v>
      </c>
      <c r="H107" s="157" t="s">
        <v>435</v>
      </c>
    </row>
    <row r="108" spans="1:17" ht="20.25" customHeight="1" x14ac:dyDescent="0.4">
      <c r="A108" s="467"/>
      <c r="B108" s="18" t="s">
        <v>104</v>
      </c>
      <c r="C108" s="8">
        <v>50</v>
      </c>
      <c r="D108" s="11">
        <v>3.2</v>
      </c>
      <c r="E108" s="11">
        <v>0.3</v>
      </c>
      <c r="F108" s="11">
        <v>15.3</v>
      </c>
      <c r="G108" s="12">
        <v>79</v>
      </c>
      <c r="H108" s="91" t="s">
        <v>459</v>
      </c>
    </row>
    <row r="109" spans="1:17" ht="24.9" customHeight="1" x14ac:dyDescent="0.4">
      <c r="A109" s="467"/>
      <c r="B109" s="44" t="s">
        <v>89</v>
      </c>
      <c r="C109" s="8">
        <v>200</v>
      </c>
      <c r="D109" s="10" t="s">
        <v>46</v>
      </c>
      <c r="E109" s="10" t="s">
        <v>46</v>
      </c>
      <c r="F109" s="53" t="s">
        <v>622</v>
      </c>
      <c r="G109" s="12" t="s">
        <v>623</v>
      </c>
      <c r="H109" s="54" t="s">
        <v>439</v>
      </c>
    </row>
    <row r="110" spans="1:17" ht="24.9" customHeight="1" x14ac:dyDescent="0.4">
      <c r="A110" s="467"/>
      <c r="B110" s="20" t="s">
        <v>41</v>
      </c>
      <c r="C110" s="21">
        <v>455</v>
      </c>
      <c r="D110" s="22">
        <f>D107+D108+D109</f>
        <v>24.2</v>
      </c>
      <c r="E110" s="22">
        <f>E107+E108+E109</f>
        <v>42</v>
      </c>
      <c r="F110" s="22">
        <f>F107+F108+F109</f>
        <v>45.9</v>
      </c>
      <c r="G110" s="21">
        <f>G107+G108+G109</f>
        <v>498.3</v>
      </c>
      <c r="H110" s="55"/>
    </row>
    <row r="111" spans="1:17" ht="21" customHeight="1" x14ac:dyDescent="0.4">
      <c r="A111" s="468" t="s">
        <v>23</v>
      </c>
      <c r="B111" s="23" t="s">
        <v>42</v>
      </c>
      <c r="C111" s="11" t="s">
        <v>5</v>
      </c>
      <c r="D111" s="16">
        <v>1.44</v>
      </c>
      <c r="E111" s="17">
        <v>0.67</v>
      </c>
      <c r="F111" s="17">
        <v>15.43</v>
      </c>
      <c r="G111" s="24">
        <v>112</v>
      </c>
      <c r="H111" s="55" t="s">
        <v>624</v>
      </c>
    </row>
    <row r="112" spans="1:17" ht="24.9" customHeight="1" x14ac:dyDescent="0.4">
      <c r="A112" s="434"/>
      <c r="B112" s="25" t="s">
        <v>44</v>
      </c>
      <c r="C112" s="26">
        <v>200</v>
      </c>
      <c r="D112" s="22">
        <v>1.44</v>
      </c>
      <c r="E112" s="22">
        <f>E111</f>
        <v>0.67</v>
      </c>
      <c r="F112" s="22">
        <f>F111</f>
        <v>15.43</v>
      </c>
      <c r="G112" s="21">
        <f>G111</f>
        <v>112</v>
      </c>
      <c r="H112" s="55"/>
    </row>
    <row r="113" spans="1:8" x14ac:dyDescent="0.4">
      <c r="A113" s="469" t="s">
        <v>6</v>
      </c>
      <c r="B113" s="41" t="s">
        <v>256</v>
      </c>
      <c r="C113" s="15">
        <v>60</v>
      </c>
      <c r="D113" s="11" t="s">
        <v>45</v>
      </c>
      <c r="E113" s="11" t="s">
        <v>46</v>
      </c>
      <c r="F113" s="11" t="s">
        <v>123</v>
      </c>
      <c r="G113" s="29" t="s">
        <v>257</v>
      </c>
      <c r="H113" s="58" t="s">
        <v>472</v>
      </c>
    </row>
    <row r="114" spans="1:8" x14ac:dyDescent="0.4">
      <c r="A114" s="435"/>
      <c r="B114" s="28" t="s">
        <v>258</v>
      </c>
      <c r="C114" s="15" t="s">
        <v>673</v>
      </c>
      <c r="D114" s="56" t="s">
        <v>72</v>
      </c>
      <c r="E114" s="42" t="s">
        <v>92</v>
      </c>
      <c r="F114" s="42" t="s">
        <v>343</v>
      </c>
      <c r="G114" s="24" t="s">
        <v>681</v>
      </c>
      <c r="H114" s="58" t="s">
        <v>464</v>
      </c>
    </row>
    <row r="115" spans="1:8" x14ac:dyDescent="0.4">
      <c r="A115" s="435"/>
      <c r="B115" s="74" t="s">
        <v>568</v>
      </c>
      <c r="C115" s="15" t="s">
        <v>601</v>
      </c>
      <c r="D115" s="11" t="s">
        <v>218</v>
      </c>
      <c r="E115" s="11" t="s">
        <v>570</v>
      </c>
      <c r="F115" s="11" t="s">
        <v>552</v>
      </c>
      <c r="G115" s="29">
        <v>157</v>
      </c>
      <c r="H115" s="54" t="s">
        <v>571</v>
      </c>
    </row>
    <row r="116" spans="1:8" x14ac:dyDescent="0.4">
      <c r="A116" s="435"/>
      <c r="B116" s="72" t="s">
        <v>349</v>
      </c>
      <c r="C116" s="8" t="s">
        <v>74</v>
      </c>
      <c r="D116" s="16">
        <v>14.6</v>
      </c>
      <c r="E116" s="16">
        <v>5.0999999999999996</v>
      </c>
      <c r="F116" s="17">
        <v>33.1</v>
      </c>
      <c r="G116" s="12">
        <v>240</v>
      </c>
      <c r="H116" s="30" t="s">
        <v>466</v>
      </c>
    </row>
    <row r="117" spans="1:8" x14ac:dyDescent="0.4">
      <c r="A117" s="435"/>
      <c r="B117" s="34" t="s">
        <v>50</v>
      </c>
      <c r="C117" s="15">
        <v>50</v>
      </c>
      <c r="D117" s="16" t="s">
        <v>51</v>
      </c>
      <c r="E117" s="16" t="s">
        <v>52</v>
      </c>
      <c r="F117" s="17" t="s">
        <v>53</v>
      </c>
      <c r="G117" s="12" t="s">
        <v>54</v>
      </c>
      <c r="H117" s="55"/>
    </row>
    <row r="118" spans="1:8" x14ac:dyDescent="0.4">
      <c r="A118" s="436"/>
      <c r="B118" s="27" t="s">
        <v>340</v>
      </c>
      <c r="C118" s="65">
        <v>200</v>
      </c>
      <c r="D118" s="79" t="s">
        <v>628</v>
      </c>
      <c r="E118" s="79" t="s">
        <v>629</v>
      </c>
      <c r="F118" s="117" t="s">
        <v>633</v>
      </c>
      <c r="G118" s="103" t="s">
        <v>630</v>
      </c>
      <c r="H118" s="58" t="s">
        <v>450</v>
      </c>
    </row>
    <row r="119" spans="1:8" x14ac:dyDescent="0.4">
      <c r="A119" s="434"/>
      <c r="B119" s="20" t="s">
        <v>80</v>
      </c>
      <c r="C119" s="37">
        <v>760</v>
      </c>
      <c r="D119" s="38">
        <f>D113+D114+D115+D116+D117+D118</f>
        <v>31.5</v>
      </c>
      <c r="E119" s="38">
        <f>E113+E114+E115+E116+E117+E118</f>
        <v>25.050000000000004</v>
      </c>
      <c r="F119" s="38">
        <f>F113+F114+F115+F116+F117+F118</f>
        <v>114.14999999999999</v>
      </c>
      <c r="G119" s="37">
        <f>G113+G114+G115+G116+G117+G118</f>
        <v>766.5</v>
      </c>
      <c r="H119" s="50"/>
    </row>
    <row r="120" spans="1:8" x14ac:dyDescent="0.4">
      <c r="A120" s="468" t="s">
        <v>59</v>
      </c>
      <c r="B120" s="52" t="s">
        <v>60</v>
      </c>
      <c r="C120" s="34">
        <v>30</v>
      </c>
      <c r="D120" s="34">
        <v>2.04</v>
      </c>
      <c r="E120" s="34">
        <v>1.68</v>
      </c>
      <c r="F120" s="34">
        <v>18</v>
      </c>
      <c r="G120" s="100">
        <v>95</v>
      </c>
      <c r="H120" s="30"/>
    </row>
    <row r="121" spans="1:8" x14ac:dyDescent="0.4">
      <c r="A121" s="436"/>
      <c r="B121" s="169" t="s">
        <v>42</v>
      </c>
      <c r="C121" s="11" t="s">
        <v>5</v>
      </c>
      <c r="D121" s="16">
        <v>1.44</v>
      </c>
      <c r="E121" s="17">
        <v>0.67</v>
      </c>
      <c r="F121" s="17">
        <v>15.43</v>
      </c>
      <c r="G121" s="24">
        <v>112</v>
      </c>
      <c r="H121" s="19" t="s">
        <v>624</v>
      </c>
    </row>
    <row r="122" spans="1:8" x14ac:dyDescent="0.4">
      <c r="A122" s="434"/>
      <c r="B122" s="20" t="s">
        <v>81</v>
      </c>
      <c r="C122" s="43">
        <f>C121+C120</f>
        <v>230</v>
      </c>
      <c r="D122" s="38">
        <f>D121+D120</f>
        <v>3.48</v>
      </c>
      <c r="E122" s="38">
        <f>E121+E120</f>
        <v>2.35</v>
      </c>
      <c r="F122" s="38">
        <f>F121+F120</f>
        <v>33.43</v>
      </c>
      <c r="G122" s="37">
        <f>G121+G120</f>
        <v>207</v>
      </c>
      <c r="H122" s="50"/>
    </row>
    <row r="123" spans="1:8" x14ac:dyDescent="0.4">
      <c r="A123" s="468" t="s">
        <v>8</v>
      </c>
      <c r="B123" s="44" t="s">
        <v>65</v>
      </c>
      <c r="C123" s="8">
        <v>150</v>
      </c>
      <c r="D123" s="11" t="s">
        <v>572</v>
      </c>
      <c r="E123" s="11" t="s">
        <v>509</v>
      </c>
      <c r="F123" s="11" t="s">
        <v>573</v>
      </c>
      <c r="G123" s="29">
        <v>130</v>
      </c>
      <c r="H123" s="30" t="s">
        <v>457</v>
      </c>
    </row>
    <row r="124" spans="1:8" x14ac:dyDescent="0.4">
      <c r="A124" s="436"/>
      <c r="B124" s="75" t="s">
        <v>609</v>
      </c>
      <c r="C124" s="57">
        <v>100</v>
      </c>
      <c r="D124" s="122">
        <v>15.8</v>
      </c>
      <c r="E124" s="122">
        <v>12</v>
      </c>
      <c r="F124" s="122">
        <v>28.8</v>
      </c>
      <c r="G124" s="118">
        <v>288</v>
      </c>
      <c r="H124" s="91" t="s">
        <v>610</v>
      </c>
    </row>
    <row r="125" spans="1:8" x14ac:dyDescent="0.4">
      <c r="A125" s="436"/>
      <c r="B125" s="41" t="s">
        <v>67</v>
      </c>
      <c r="C125" s="15">
        <v>200</v>
      </c>
      <c r="D125" s="11" t="s">
        <v>378</v>
      </c>
      <c r="E125" s="11" t="s">
        <v>378</v>
      </c>
      <c r="F125" s="73" t="s">
        <v>625</v>
      </c>
      <c r="G125" s="99" t="s">
        <v>626</v>
      </c>
      <c r="H125" s="30" t="s">
        <v>436</v>
      </c>
    </row>
    <row r="126" spans="1:8" x14ac:dyDescent="0.4">
      <c r="A126" s="436"/>
      <c r="B126" s="52" t="s">
        <v>131</v>
      </c>
      <c r="C126" s="34">
        <v>150</v>
      </c>
      <c r="D126" s="34">
        <v>0.4</v>
      </c>
      <c r="E126" s="34">
        <v>0.3</v>
      </c>
      <c r="F126" s="34">
        <v>10.3</v>
      </c>
      <c r="G126" s="34">
        <v>47</v>
      </c>
      <c r="H126" s="30"/>
    </row>
    <row r="127" spans="1:8" x14ac:dyDescent="0.4">
      <c r="A127" s="434"/>
      <c r="B127" s="20" t="s">
        <v>82</v>
      </c>
      <c r="C127" s="21">
        <v>600</v>
      </c>
      <c r="D127" s="22">
        <f>D123+D124+D125+D126</f>
        <v>20.399999999999999</v>
      </c>
      <c r="E127" s="22">
        <f>E123+E124+E125+E126</f>
        <v>21.2</v>
      </c>
      <c r="F127" s="22">
        <f>F123+F124+F125+F126</f>
        <v>63.099999999999994</v>
      </c>
      <c r="G127" s="21">
        <f>G123+G124+G125+G126</f>
        <v>526</v>
      </c>
      <c r="H127" s="39"/>
    </row>
    <row r="128" spans="1:8" x14ac:dyDescent="0.4">
      <c r="A128" s="472" t="s">
        <v>83</v>
      </c>
      <c r="B128" s="473"/>
      <c r="C128" s="49">
        <f>C127+C122+C119+C112+C110</f>
        <v>2245</v>
      </c>
      <c r="D128" s="48">
        <f>D127+D122+D119+D112+D110</f>
        <v>81.02</v>
      </c>
      <c r="E128" s="48">
        <f>E127+E122+E119+E112+E110</f>
        <v>91.27000000000001</v>
      </c>
      <c r="F128" s="48">
        <f>F127+F122+F119+F112+F110</f>
        <v>272.01</v>
      </c>
      <c r="G128" s="49">
        <f>G110+G112+G119+G122+G127</f>
        <v>2109.8000000000002</v>
      </c>
      <c r="H128" s="39"/>
    </row>
    <row r="129" spans="1:8" x14ac:dyDescent="0.4">
      <c r="A129" s="470" t="s">
        <v>24</v>
      </c>
      <c r="B129" s="470" t="s">
        <v>25</v>
      </c>
      <c r="C129" s="467" t="s">
        <v>26</v>
      </c>
      <c r="D129" s="467" t="s">
        <v>543</v>
      </c>
      <c r="E129" s="467"/>
      <c r="F129" s="467"/>
      <c r="G129" s="470" t="s">
        <v>38</v>
      </c>
      <c r="H129" s="470" t="s">
        <v>39</v>
      </c>
    </row>
    <row r="130" spans="1:8" x14ac:dyDescent="0.4">
      <c r="A130" s="471"/>
      <c r="B130" s="471"/>
      <c r="C130" s="468"/>
      <c r="D130" s="284" t="s">
        <v>4</v>
      </c>
      <c r="E130" s="284" t="s">
        <v>36</v>
      </c>
      <c r="F130" s="284" t="s">
        <v>30</v>
      </c>
      <c r="G130" s="471"/>
      <c r="H130" s="471"/>
    </row>
    <row r="131" spans="1:8" x14ac:dyDescent="0.4">
      <c r="A131" s="460" t="s">
        <v>537</v>
      </c>
      <c r="B131" s="461"/>
      <c r="C131" s="461"/>
      <c r="D131" s="461"/>
      <c r="E131" s="461"/>
      <c r="F131" s="461"/>
      <c r="G131" s="461"/>
      <c r="H131" s="462"/>
    </row>
    <row r="132" spans="1:8" x14ac:dyDescent="0.4">
      <c r="A132" s="463" t="s">
        <v>345</v>
      </c>
      <c r="B132" s="464"/>
      <c r="C132" s="465"/>
      <c r="D132" s="465"/>
      <c r="E132" s="465"/>
      <c r="F132" s="465"/>
      <c r="G132" s="465"/>
      <c r="H132" s="466"/>
    </row>
    <row r="133" spans="1:8" x14ac:dyDescent="0.4">
      <c r="A133" s="467" t="s">
        <v>40</v>
      </c>
      <c r="B133" s="28" t="s">
        <v>576</v>
      </c>
      <c r="C133" s="8" t="s">
        <v>113</v>
      </c>
      <c r="D133" s="11" t="s">
        <v>140</v>
      </c>
      <c r="E133" s="11" t="s">
        <v>561</v>
      </c>
      <c r="F133" s="11" t="s">
        <v>580</v>
      </c>
      <c r="G133" s="11" t="s">
        <v>581</v>
      </c>
      <c r="H133" s="54" t="s">
        <v>579</v>
      </c>
    </row>
    <row r="134" spans="1:8" x14ac:dyDescent="0.4">
      <c r="A134" s="467"/>
      <c r="B134" s="18" t="s">
        <v>104</v>
      </c>
      <c r="C134" s="8">
        <v>50</v>
      </c>
      <c r="D134" s="11">
        <v>3.2</v>
      </c>
      <c r="E134" s="11">
        <v>0.3</v>
      </c>
      <c r="F134" s="11">
        <v>15.3</v>
      </c>
      <c r="G134" s="12">
        <v>79</v>
      </c>
      <c r="H134" s="30" t="s">
        <v>459</v>
      </c>
    </row>
    <row r="135" spans="1:8" x14ac:dyDescent="0.4">
      <c r="A135" s="467"/>
      <c r="B135" s="52" t="s">
        <v>89</v>
      </c>
      <c r="C135" s="8">
        <v>200</v>
      </c>
      <c r="D135" s="10" t="s">
        <v>46</v>
      </c>
      <c r="E135" s="10" t="s">
        <v>46</v>
      </c>
      <c r="F135" s="53" t="s">
        <v>622</v>
      </c>
      <c r="G135" s="12" t="s">
        <v>623</v>
      </c>
      <c r="H135" s="54" t="s">
        <v>439</v>
      </c>
    </row>
    <row r="136" spans="1:8" x14ac:dyDescent="0.4">
      <c r="A136" s="467"/>
      <c r="B136" s="20" t="s">
        <v>41</v>
      </c>
      <c r="C136" s="21">
        <v>455</v>
      </c>
      <c r="D136" s="22">
        <f>D135+D134+D133</f>
        <v>14</v>
      </c>
      <c r="E136" s="22">
        <f>E135+E134+E133</f>
        <v>13.2</v>
      </c>
      <c r="F136" s="22">
        <f>F135+F134+F133</f>
        <v>63.699999999999996</v>
      </c>
      <c r="G136" s="21">
        <f>G135+G134+G133</f>
        <v>431.3</v>
      </c>
      <c r="H136" s="55"/>
    </row>
    <row r="137" spans="1:8" x14ac:dyDescent="0.4">
      <c r="A137" s="468" t="s">
        <v>23</v>
      </c>
      <c r="B137" s="23" t="s">
        <v>42</v>
      </c>
      <c r="C137" s="11" t="s">
        <v>5</v>
      </c>
      <c r="D137" s="16">
        <v>1.44</v>
      </c>
      <c r="E137" s="17">
        <v>0.67</v>
      </c>
      <c r="F137" s="17">
        <v>15.43</v>
      </c>
      <c r="G137" s="24">
        <v>112</v>
      </c>
      <c r="H137" s="45" t="s">
        <v>624</v>
      </c>
    </row>
    <row r="138" spans="1:8" x14ac:dyDescent="0.4">
      <c r="A138" s="434"/>
      <c r="B138" s="25" t="s">
        <v>44</v>
      </c>
      <c r="C138" s="26">
        <v>200</v>
      </c>
      <c r="D138" s="22">
        <f>D137</f>
        <v>1.44</v>
      </c>
      <c r="E138" s="22">
        <f>E137</f>
        <v>0.67</v>
      </c>
      <c r="F138" s="22">
        <f>F137</f>
        <v>15.43</v>
      </c>
      <c r="G138" s="21">
        <f>G137</f>
        <v>112</v>
      </c>
      <c r="H138" s="55"/>
    </row>
    <row r="139" spans="1:8" x14ac:dyDescent="0.4">
      <c r="A139" s="435"/>
      <c r="B139" s="52" t="s">
        <v>191</v>
      </c>
      <c r="C139" s="15">
        <v>60</v>
      </c>
      <c r="D139" s="56" t="s">
        <v>93</v>
      </c>
      <c r="E139" s="42" t="s">
        <v>192</v>
      </c>
      <c r="F139" s="42" t="s">
        <v>193</v>
      </c>
      <c r="G139" s="24" t="s">
        <v>313</v>
      </c>
      <c r="H139" s="51" t="s">
        <v>440</v>
      </c>
    </row>
    <row r="140" spans="1:8" x14ac:dyDescent="0.4">
      <c r="A140" s="435"/>
      <c r="B140" s="28" t="s">
        <v>616</v>
      </c>
      <c r="C140" s="15">
        <v>250</v>
      </c>
      <c r="D140" s="11" t="s">
        <v>311</v>
      </c>
      <c r="E140" s="11" t="s">
        <v>570</v>
      </c>
      <c r="F140" s="42" t="s">
        <v>570</v>
      </c>
      <c r="G140" s="12" t="s">
        <v>682</v>
      </c>
      <c r="H140" s="30" t="s">
        <v>467</v>
      </c>
    </row>
    <row r="141" spans="1:8" x14ac:dyDescent="0.4">
      <c r="A141" s="435"/>
      <c r="B141" s="52" t="s">
        <v>353</v>
      </c>
      <c r="C141" s="15" t="s">
        <v>417</v>
      </c>
      <c r="D141" s="11" t="s">
        <v>418</v>
      </c>
      <c r="E141" s="11" t="s">
        <v>419</v>
      </c>
      <c r="F141" s="42" t="s">
        <v>298</v>
      </c>
      <c r="G141" s="12" t="s">
        <v>420</v>
      </c>
      <c r="H141" s="30" t="s">
        <v>468</v>
      </c>
    </row>
    <row r="142" spans="1:8" x14ac:dyDescent="0.4">
      <c r="A142" s="435"/>
      <c r="B142" s="28" t="s">
        <v>139</v>
      </c>
      <c r="C142" s="15" t="s">
        <v>74</v>
      </c>
      <c r="D142" s="16">
        <v>5.5</v>
      </c>
      <c r="E142" s="11" t="s">
        <v>321</v>
      </c>
      <c r="F142" s="42" t="s">
        <v>665</v>
      </c>
      <c r="G142" s="12" t="s">
        <v>366</v>
      </c>
      <c r="H142" s="30" t="s">
        <v>469</v>
      </c>
    </row>
    <row r="143" spans="1:8" x14ac:dyDescent="0.4">
      <c r="A143" s="435"/>
      <c r="B143" s="34" t="s">
        <v>50</v>
      </c>
      <c r="C143" s="15">
        <v>50</v>
      </c>
      <c r="D143" s="16" t="s">
        <v>51</v>
      </c>
      <c r="E143" s="16" t="s">
        <v>52</v>
      </c>
      <c r="F143" s="17" t="s">
        <v>53</v>
      </c>
      <c r="G143" s="12" t="s">
        <v>54</v>
      </c>
      <c r="H143" s="58"/>
    </row>
    <row r="144" spans="1:8" x14ac:dyDescent="0.4">
      <c r="A144" s="436"/>
      <c r="B144" s="30" t="s">
        <v>611</v>
      </c>
      <c r="C144" s="65">
        <v>200</v>
      </c>
      <c r="D144" s="79" t="s">
        <v>182</v>
      </c>
      <c r="E144" s="79" t="s">
        <v>31</v>
      </c>
      <c r="F144" s="117" t="s">
        <v>631</v>
      </c>
      <c r="G144" s="103" t="s">
        <v>632</v>
      </c>
      <c r="H144" s="58" t="s">
        <v>443</v>
      </c>
    </row>
    <row r="145" spans="1:8" x14ac:dyDescent="0.4">
      <c r="A145" s="434"/>
      <c r="B145" s="20" t="s">
        <v>80</v>
      </c>
      <c r="C145" s="59" t="s">
        <v>724</v>
      </c>
      <c r="D145" s="38">
        <f>D139+D140+D141+D142+D143+D144</f>
        <v>37.000000000000007</v>
      </c>
      <c r="E145" s="38">
        <f>E139+E140+E141+E142+E143+E144</f>
        <v>36.29</v>
      </c>
      <c r="F145" s="38">
        <f>F139+F140+F141+F142+F143+F144</f>
        <v>105.41</v>
      </c>
      <c r="G145" s="37">
        <f>G139+G140+G141+G142+G143+G144</f>
        <v>866.9</v>
      </c>
      <c r="H145" s="50"/>
    </row>
    <row r="146" spans="1:8" x14ac:dyDescent="0.4">
      <c r="A146" s="468" t="s">
        <v>59</v>
      </c>
      <c r="B146" s="52" t="s">
        <v>60</v>
      </c>
      <c r="C146" s="34">
        <v>30</v>
      </c>
      <c r="D146" s="34">
        <v>1.7</v>
      </c>
      <c r="E146" s="34">
        <v>2.2000000000000002</v>
      </c>
      <c r="F146" s="34">
        <v>27.15</v>
      </c>
      <c r="G146" s="100">
        <v>135</v>
      </c>
      <c r="H146" s="30"/>
    </row>
    <row r="147" spans="1:8" x14ac:dyDescent="0.4">
      <c r="A147" s="436"/>
      <c r="B147" s="169" t="s">
        <v>42</v>
      </c>
      <c r="C147" s="11" t="s">
        <v>5</v>
      </c>
      <c r="D147" s="16">
        <v>1.44</v>
      </c>
      <c r="E147" s="17">
        <v>0.67</v>
      </c>
      <c r="F147" s="17">
        <v>15.43</v>
      </c>
      <c r="G147" s="24">
        <v>112</v>
      </c>
      <c r="H147" s="19" t="s">
        <v>624</v>
      </c>
    </row>
    <row r="148" spans="1:8" x14ac:dyDescent="0.4">
      <c r="A148" s="434"/>
      <c r="B148" s="20" t="s">
        <v>81</v>
      </c>
      <c r="C148" s="43">
        <v>230</v>
      </c>
      <c r="D148" s="38">
        <f>D146+D147</f>
        <v>3.1399999999999997</v>
      </c>
      <c r="E148" s="38">
        <f>E146+E147</f>
        <v>2.87</v>
      </c>
      <c r="F148" s="38">
        <f>F146+F147</f>
        <v>42.58</v>
      </c>
      <c r="G148" s="37">
        <f>G146+G147</f>
        <v>247</v>
      </c>
      <c r="H148" s="50"/>
    </row>
    <row r="149" spans="1:8" x14ac:dyDescent="0.4">
      <c r="A149" s="468" t="s">
        <v>8</v>
      </c>
      <c r="B149" s="41" t="s">
        <v>336</v>
      </c>
      <c r="C149" s="15">
        <v>90</v>
      </c>
      <c r="D149" s="11" t="s">
        <v>694</v>
      </c>
      <c r="E149" s="11" t="s">
        <v>695</v>
      </c>
      <c r="F149" s="11" t="s">
        <v>696</v>
      </c>
      <c r="G149" s="29">
        <v>163.80000000000001</v>
      </c>
      <c r="H149" s="58" t="s">
        <v>454</v>
      </c>
    </row>
    <row r="150" spans="1:8" x14ac:dyDescent="0.4">
      <c r="A150" s="436"/>
      <c r="B150" s="30" t="s">
        <v>159</v>
      </c>
      <c r="C150" s="65" t="s">
        <v>74</v>
      </c>
      <c r="D150" s="79" t="s">
        <v>160</v>
      </c>
      <c r="E150" s="79" t="s">
        <v>697</v>
      </c>
      <c r="F150" s="62" t="s">
        <v>698</v>
      </c>
      <c r="G150" s="63" t="s">
        <v>699</v>
      </c>
      <c r="H150" s="58" t="s">
        <v>435</v>
      </c>
    </row>
    <row r="151" spans="1:8" x14ac:dyDescent="0.4">
      <c r="A151" s="436"/>
      <c r="B151" s="34" t="s">
        <v>66</v>
      </c>
      <c r="C151" s="40">
        <v>50</v>
      </c>
      <c r="D151" s="32">
        <v>3.8</v>
      </c>
      <c r="E151" s="32">
        <v>0.4</v>
      </c>
      <c r="F151" s="32">
        <v>24.6</v>
      </c>
      <c r="G151" s="33">
        <v>117</v>
      </c>
      <c r="H151" s="30"/>
    </row>
    <row r="152" spans="1:8" x14ac:dyDescent="0.4">
      <c r="A152" s="436"/>
      <c r="B152" s="14" t="s">
        <v>34</v>
      </c>
      <c r="C152" s="15">
        <v>200</v>
      </c>
      <c r="D152" s="16">
        <v>0.1</v>
      </c>
      <c r="E152" s="16" t="s">
        <v>32</v>
      </c>
      <c r="F152" s="17">
        <v>9.1</v>
      </c>
      <c r="G152" s="12">
        <v>24.4</v>
      </c>
      <c r="H152" s="30" t="s">
        <v>430</v>
      </c>
    </row>
    <row r="153" spans="1:8" x14ac:dyDescent="0.4">
      <c r="A153" s="434"/>
      <c r="B153" s="20" t="s">
        <v>82</v>
      </c>
      <c r="C153" s="21">
        <v>495</v>
      </c>
      <c r="D153" s="48">
        <f>D149+D150+D151+D152</f>
        <v>22.500000000000004</v>
      </c>
      <c r="E153" s="48">
        <f>E149+E150+E151+E152</f>
        <v>13.209999999999999</v>
      </c>
      <c r="F153" s="48">
        <f>F149+F150+F151+F152</f>
        <v>76.52</v>
      </c>
      <c r="G153" s="49">
        <f>G149+G150+G151+G152</f>
        <v>506.2</v>
      </c>
      <c r="H153" s="50"/>
    </row>
    <row r="154" spans="1:8" x14ac:dyDescent="0.4">
      <c r="A154" s="472" t="s">
        <v>83</v>
      </c>
      <c r="B154" s="473"/>
      <c r="C154" s="49">
        <f>C153+C148+C145+C138+C136</f>
        <v>2215</v>
      </c>
      <c r="D154" s="48">
        <f>D153+D148+D145+D138+D136</f>
        <v>78.080000000000013</v>
      </c>
      <c r="E154" s="48">
        <f>E153+E148+E145+E138+E136</f>
        <v>66.239999999999995</v>
      </c>
      <c r="F154" s="48">
        <f>F153+F148+F145+F138+F136</f>
        <v>303.64</v>
      </c>
      <c r="G154" s="49">
        <f>G153+G148+G145+G138+G136</f>
        <v>2163.4</v>
      </c>
      <c r="H154" s="39"/>
    </row>
    <row r="155" spans="1:8" x14ac:dyDescent="0.4">
      <c r="A155" s="470" t="s">
        <v>24</v>
      </c>
      <c r="B155" s="470" t="s">
        <v>25</v>
      </c>
      <c r="C155" s="467" t="s">
        <v>26</v>
      </c>
      <c r="D155" s="467" t="s">
        <v>543</v>
      </c>
      <c r="E155" s="467"/>
      <c r="F155" s="467"/>
      <c r="G155" s="470" t="s">
        <v>38</v>
      </c>
      <c r="H155" s="470" t="s">
        <v>39</v>
      </c>
    </row>
    <row r="156" spans="1:8" x14ac:dyDescent="0.4">
      <c r="A156" s="471"/>
      <c r="B156" s="471"/>
      <c r="C156" s="468"/>
      <c r="D156" s="284" t="s">
        <v>4</v>
      </c>
      <c r="E156" s="284" t="s">
        <v>36</v>
      </c>
      <c r="F156" s="284" t="s">
        <v>30</v>
      </c>
      <c r="G156" s="471"/>
      <c r="H156" s="471"/>
    </row>
    <row r="157" spans="1:8" x14ac:dyDescent="0.4">
      <c r="A157" s="463" t="s">
        <v>351</v>
      </c>
      <c r="B157" s="464"/>
      <c r="C157" s="465"/>
      <c r="D157" s="465"/>
      <c r="E157" s="465"/>
      <c r="F157" s="465"/>
      <c r="G157" s="465"/>
      <c r="H157" s="466"/>
    </row>
    <row r="158" spans="1:8" x14ac:dyDescent="0.4">
      <c r="A158" s="467" t="s">
        <v>40</v>
      </c>
      <c r="B158" s="44" t="s">
        <v>169</v>
      </c>
      <c r="C158" s="15" t="s">
        <v>113</v>
      </c>
      <c r="D158" s="11" t="s">
        <v>170</v>
      </c>
      <c r="E158" s="11" t="s">
        <v>170</v>
      </c>
      <c r="F158" s="42" t="s">
        <v>16</v>
      </c>
      <c r="G158" s="12" t="s">
        <v>303</v>
      </c>
      <c r="H158" s="30" t="s">
        <v>458</v>
      </c>
    </row>
    <row r="159" spans="1:8" x14ac:dyDescent="0.4">
      <c r="A159" s="467"/>
      <c r="B159" s="41" t="s">
        <v>172</v>
      </c>
      <c r="C159" s="11" t="s">
        <v>648</v>
      </c>
      <c r="D159" s="10" t="s">
        <v>649</v>
      </c>
      <c r="E159" s="10" t="s">
        <v>48</v>
      </c>
      <c r="F159" s="53" t="s">
        <v>646</v>
      </c>
      <c r="G159" s="12" t="s">
        <v>650</v>
      </c>
      <c r="H159" s="30" t="s">
        <v>459</v>
      </c>
    </row>
    <row r="160" spans="1:8" x14ac:dyDescent="0.4">
      <c r="A160" s="467"/>
      <c r="B160" s="44" t="s">
        <v>67</v>
      </c>
      <c r="C160" s="15">
        <v>200</v>
      </c>
      <c r="D160" s="11" t="s">
        <v>378</v>
      </c>
      <c r="E160" s="11" t="s">
        <v>378</v>
      </c>
      <c r="F160" s="73" t="s">
        <v>625</v>
      </c>
      <c r="G160" s="29" t="s">
        <v>626</v>
      </c>
      <c r="H160" s="30" t="s">
        <v>436</v>
      </c>
    </row>
    <row r="161" spans="1:8" x14ac:dyDescent="0.4">
      <c r="A161" s="467"/>
      <c r="B161" s="20" t="s">
        <v>41</v>
      </c>
      <c r="C161" s="21">
        <v>460</v>
      </c>
      <c r="D161" s="22">
        <f>D158+D159+D160</f>
        <v>14.4</v>
      </c>
      <c r="E161" s="22">
        <f>E158+E159+E160</f>
        <v>15</v>
      </c>
      <c r="F161" s="22">
        <f>F158+F159+F160</f>
        <v>72.400000000000006</v>
      </c>
      <c r="G161" s="21">
        <f>G158+G159+G160</f>
        <v>512</v>
      </c>
      <c r="H161" s="19"/>
    </row>
    <row r="162" spans="1:8" x14ac:dyDescent="0.4">
      <c r="A162" s="468" t="s">
        <v>23</v>
      </c>
      <c r="B162" s="44" t="s">
        <v>346</v>
      </c>
      <c r="C162" s="15">
        <v>200</v>
      </c>
      <c r="D162" s="11" t="s">
        <v>93</v>
      </c>
      <c r="E162" s="11" t="s">
        <v>651</v>
      </c>
      <c r="F162" s="73" t="s">
        <v>652</v>
      </c>
      <c r="G162" s="29" t="s">
        <v>653</v>
      </c>
      <c r="H162" s="55" t="s">
        <v>505</v>
      </c>
    </row>
    <row r="163" spans="1:8" x14ac:dyDescent="0.4">
      <c r="A163" s="434"/>
      <c r="B163" s="25" t="s">
        <v>44</v>
      </c>
      <c r="C163" s="26">
        <v>100</v>
      </c>
      <c r="D163" s="22" t="str">
        <f>D162</f>
        <v>0,6</v>
      </c>
      <c r="E163" s="22" t="str">
        <f>E162</f>
        <v>0,26</v>
      </c>
      <c r="F163" s="22" t="str">
        <f>F162</f>
        <v>26,8</v>
      </c>
      <c r="G163" s="21" t="str">
        <f>G162</f>
        <v>111</v>
      </c>
      <c r="H163" s="55"/>
    </row>
    <row r="164" spans="1:8" x14ac:dyDescent="0.4">
      <c r="A164" s="435" t="s">
        <v>6</v>
      </c>
      <c r="B164" s="41" t="s">
        <v>176</v>
      </c>
      <c r="C164" s="15">
        <v>60</v>
      </c>
      <c r="D164" s="11" t="s">
        <v>71</v>
      </c>
      <c r="E164" s="11" t="s">
        <v>46</v>
      </c>
      <c r="F164" s="11" t="s">
        <v>61</v>
      </c>
      <c r="G164" s="29" t="s">
        <v>12</v>
      </c>
      <c r="H164" s="30" t="s">
        <v>490</v>
      </c>
    </row>
    <row r="165" spans="1:8" x14ac:dyDescent="0.4">
      <c r="A165" s="435"/>
      <c r="B165" s="44" t="s">
        <v>354</v>
      </c>
      <c r="C165" s="15">
        <v>250</v>
      </c>
      <c r="D165" s="11" t="s">
        <v>123</v>
      </c>
      <c r="E165" s="11" t="s">
        <v>295</v>
      </c>
      <c r="F165" s="42" t="s">
        <v>88</v>
      </c>
      <c r="G165" s="12" t="s">
        <v>672</v>
      </c>
      <c r="H165" s="58" t="s">
        <v>493</v>
      </c>
    </row>
    <row r="166" spans="1:8" x14ac:dyDescent="0.4">
      <c r="A166" s="435"/>
      <c r="B166" s="28" t="s">
        <v>582</v>
      </c>
      <c r="C166" s="15" t="s">
        <v>135</v>
      </c>
      <c r="D166" s="16">
        <v>9.9</v>
      </c>
      <c r="E166" s="11" t="s">
        <v>33</v>
      </c>
      <c r="F166" s="42" t="s">
        <v>348</v>
      </c>
      <c r="G166" s="12">
        <v>148</v>
      </c>
      <c r="H166" s="30" t="s">
        <v>700</v>
      </c>
    </row>
    <row r="167" spans="1:8" x14ac:dyDescent="0.4">
      <c r="A167" s="435"/>
      <c r="B167" s="76" t="s">
        <v>360</v>
      </c>
      <c r="C167" s="40">
        <v>150</v>
      </c>
      <c r="D167" s="40">
        <v>4.4000000000000004</v>
      </c>
      <c r="E167" s="40">
        <v>9.1999999999999993</v>
      </c>
      <c r="F167" s="40">
        <v>11.2</v>
      </c>
      <c r="G167" s="33">
        <v>145</v>
      </c>
      <c r="H167" s="30" t="s">
        <v>507</v>
      </c>
    </row>
    <row r="168" spans="1:8" x14ac:dyDescent="0.4">
      <c r="A168" s="435"/>
      <c r="B168" s="34" t="s">
        <v>50</v>
      </c>
      <c r="C168" s="15">
        <v>50</v>
      </c>
      <c r="D168" s="16" t="s">
        <v>51</v>
      </c>
      <c r="E168" s="16" t="s">
        <v>52</v>
      </c>
      <c r="F168" s="17" t="s">
        <v>53</v>
      </c>
      <c r="G168" s="12" t="s">
        <v>54</v>
      </c>
      <c r="H168" s="58"/>
    </row>
    <row r="169" spans="1:8" x14ac:dyDescent="0.4">
      <c r="A169" s="436"/>
      <c r="B169" s="35" t="s">
        <v>55</v>
      </c>
      <c r="C169" s="40">
        <v>200</v>
      </c>
      <c r="D169" s="32" t="s">
        <v>56</v>
      </c>
      <c r="E169" s="32" t="s">
        <v>56</v>
      </c>
      <c r="F169" s="97">
        <v>15</v>
      </c>
      <c r="G169" s="98">
        <v>57</v>
      </c>
      <c r="H169" s="45" t="s">
        <v>432</v>
      </c>
    </row>
    <row r="170" spans="1:8" x14ac:dyDescent="0.4">
      <c r="A170" s="434"/>
      <c r="B170" s="20" t="s">
        <v>80</v>
      </c>
      <c r="C170" s="59" t="s">
        <v>721</v>
      </c>
      <c r="D170" s="38">
        <f>D164+D165+D166+D167+D168+D169</f>
        <v>21.1</v>
      </c>
      <c r="E170" s="38">
        <f>E164+E165+E166+E167+E168+E169</f>
        <v>25.2</v>
      </c>
      <c r="F170" s="38">
        <f>F164+F165+F166+F167+F168+F169</f>
        <v>87.3</v>
      </c>
      <c r="G170" s="37">
        <f>G164+G165+G166+G167+G168+G169</f>
        <v>618.20000000000005</v>
      </c>
      <c r="H170" s="50"/>
    </row>
    <row r="171" spans="1:8" x14ac:dyDescent="0.4">
      <c r="A171" s="468" t="s">
        <v>59</v>
      </c>
      <c r="B171" s="41" t="s">
        <v>63</v>
      </c>
      <c r="C171" s="15">
        <v>200</v>
      </c>
      <c r="D171" s="11" t="s">
        <v>64</v>
      </c>
      <c r="E171" s="11" t="s">
        <v>192</v>
      </c>
      <c r="F171" s="42" t="s">
        <v>661</v>
      </c>
      <c r="G171" s="12" t="s">
        <v>662</v>
      </c>
      <c r="H171" s="30" t="s">
        <v>433</v>
      </c>
    </row>
    <row r="172" spans="1:8" x14ac:dyDescent="0.4">
      <c r="A172" s="434"/>
      <c r="B172" s="20" t="s">
        <v>81</v>
      </c>
      <c r="C172" s="43">
        <v>200</v>
      </c>
      <c r="D172" s="22" t="s">
        <v>64</v>
      </c>
      <c r="E172" s="22" t="s">
        <v>192</v>
      </c>
      <c r="F172" s="22" t="s">
        <v>661</v>
      </c>
      <c r="G172" s="21" t="s">
        <v>662</v>
      </c>
      <c r="H172" s="50"/>
    </row>
    <row r="173" spans="1:8" x14ac:dyDescent="0.4">
      <c r="A173" s="468" t="s">
        <v>8</v>
      </c>
      <c r="B173" s="28" t="s">
        <v>247</v>
      </c>
      <c r="C173" s="15" t="s">
        <v>91</v>
      </c>
      <c r="D173" s="11" t="s">
        <v>412</v>
      </c>
      <c r="E173" s="11" t="s">
        <v>413</v>
      </c>
      <c r="F173" s="11" t="s">
        <v>415</v>
      </c>
      <c r="G173" s="29" t="s">
        <v>414</v>
      </c>
      <c r="H173" s="58" t="s">
        <v>478</v>
      </c>
    </row>
    <row r="174" spans="1:8" x14ac:dyDescent="0.4">
      <c r="A174" s="436"/>
      <c r="B174" s="44" t="s">
        <v>117</v>
      </c>
      <c r="C174" s="15">
        <v>200</v>
      </c>
      <c r="D174" s="11" t="s">
        <v>298</v>
      </c>
      <c r="E174" s="11" t="s">
        <v>95</v>
      </c>
      <c r="F174" s="42" t="s">
        <v>77</v>
      </c>
      <c r="G174" s="12" t="s">
        <v>722</v>
      </c>
      <c r="H174" s="45" t="s">
        <v>448</v>
      </c>
    </row>
    <row r="175" spans="1:8" x14ac:dyDescent="0.4">
      <c r="A175" s="436"/>
      <c r="B175" s="23" t="s">
        <v>190</v>
      </c>
      <c r="C175" s="11" t="s">
        <v>551</v>
      </c>
      <c r="D175" s="16">
        <v>0.4</v>
      </c>
      <c r="E175" s="17">
        <v>0.4</v>
      </c>
      <c r="F175" s="17">
        <v>9.8000000000000007</v>
      </c>
      <c r="G175" s="24">
        <v>47</v>
      </c>
      <c r="H175" s="39"/>
    </row>
    <row r="176" spans="1:8" x14ac:dyDescent="0.4">
      <c r="A176" s="434"/>
      <c r="B176" s="20" t="s">
        <v>82</v>
      </c>
      <c r="C176" s="21">
        <v>510</v>
      </c>
      <c r="D176" s="48">
        <f>D173+D174+D175</f>
        <v>29.4</v>
      </c>
      <c r="E176" s="48">
        <f>E173+E174+E175</f>
        <v>19.8</v>
      </c>
      <c r="F176" s="48">
        <f>F173+F174+F175</f>
        <v>63.3</v>
      </c>
      <c r="G176" s="49">
        <f>G173+G174+G175</f>
        <v>551</v>
      </c>
      <c r="H176" s="50"/>
    </row>
    <row r="177" spans="1:8" x14ac:dyDescent="0.4">
      <c r="A177" s="472" t="s">
        <v>83</v>
      </c>
      <c r="B177" s="473"/>
      <c r="C177" s="49">
        <f>C176+C172+C170+C163+C161</f>
        <v>2080</v>
      </c>
      <c r="D177" s="48">
        <f>D176+D172+D170+D163+D161</f>
        <v>71.100000000000009</v>
      </c>
      <c r="E177" s="48">
        <f>E176+E172+E170+E163+E161</f>
        <v>60.35</v>
      </c>
      <c r="F177" s="48">
        <f>F176+F172+F170+F163+F161</f>
        <v>257.10000000000002</v>
      </c>
      <c r="G177" s="49">
        <f>G176+G172+G170+G163+G161</f>
        <v>1842.48</v>
      </c>
      <c r="H177" s="39"/>
    </row>
    <row r="178" spans="1:8" x14ac:dyDescent="0.4">
      <c r="A178" s="470" t="s">
        <v>24</v>
      </c>
      <c r="B178" s="470" t="s">
        <v>25</v>
      </c>
      <c r="C178" s="467" t="s">
        <v>26</v>
      </c>
      <c r="D178" s="467" t="s">
        <v>543</v>
      </c>
      <c r="E178" s="467"/>
      <c r="F178" s="467"/>
      <c r="G178" s="470" t="s">
        <v>38</v>
      </c>
      <c r="H178" s="470" t="s">
        <v>39</v>
      </c>
    </row>
    <row r="179" spans="1:8" x14ac:dyDescent="0.4">
      <c r="A179" s="471"/>
      <c r="B179" s="471"/>
      <c r="C179" s="468"/>
      <c r="D179" s="284" t="s">
        <v>4</v>
      </c>
      <c r="E179" s="284" t="s">
        <v>36</v>
      </c>
      <c r="F179" s="284" t="s">
        <v>30</v>
      </c>
      <c r="G179" s="471"/>
      <c r="H179" s="471"/>
    </row>
    <row r="180" spans="1:8" x14ac:dyDescent="0.4">
      <c r="A180" s="463" t="s">
        <v>357</v>
      </c>
      <c r="B180" s="464"/>
      <c r="C180" s="465"/>
      <c r="D180" s="465"/>
      <c r="E180" s="465"/>
      <c r="F180" s="465"/>
      <c r="G180" s="465"/>
      <c r="H180" s="466"/>
    </row>
    <row r="181" spans="1:8" x14ac:dyDescent="0.4">
      <c r="A181" s="467" t="s">
        <v>40</v>
      </c>
      <c r="B181" s="75" t="s">
        <v>112</v>
      </c>
      <c r="C181" s="40" t="s">
        <v>113</v>
      </c>
      <c r="D181" s="40">
        <v>7.4</v>
      </c>
      <c r="E181" s="84">
        <v>8</v>
      </c>
      <c r="F181" s="40">
        <v>36.5</v>
      </c>
      <c r="G181" s="33">
        <v>241</v>
      </c>
      <c r="H181" s="30" t="s">
        <v>471</v>
      </c>
    </row>
    <row r="182" spans="1:8" x14ac:dyDescent="0.4">
      <c r="A182" s="467"/>
      <c r="B182" s="41" t="s">
        <v>141</v>
      </c>
      <c r="C182" s="11" t="s">
        <v>645</v>
      </c>
      <c r="D182" s="10" t="s">
        <v>212</v>
      </c>
      <c r="E182" s="10" t="s">
        <v>310</v>
      </c>
      <c r="F182" s="53" t="s">
        <v>646</v>
      </c>
      <c r="G182" s="12" t="s">
        <v>647</v>
      </c>
      <c r="H182" s="30" t="s">
        <v>451</v>
      </c>
    </row>
    <row r="183" spans="1:8" x14ac:dyDescent="0.4">
      <c r="A183" s="467"/>
      <c r="B183" s="44" t="s">
        <v>89</v>
      </c>
      <c r="C183" s="8">
        <v>200</v>
      </c>
      <c r="D183" s="10" t="s">
        <v>46</v>
      </c>
      <c r="E183" s="10" t="s">
        <v>46</v>
      </c>
      <c r="F183" s="53" t="s">
        <v>622</v>
      </c>
      <c r="G183" s="12" t="s">
        <v>623</v>
      </c>
      <c r="H183" s="54" t="s">
        <v>439</v>
      </c>
    </row>
    <row r="184" spans="1:8" x14ac:dyDescent="0.4">
      <c r="A184" s="467"/>
      <c r="B184" s="20" t="s">
        <v>41</v>
      </c>
      <c r="C184" s="21">
        <v>465</v>
      </c>
      <c r="D184" s="22">
        <f>D183+D182+D181</f>
        <v>18</v>
      </c>
      <c r="E184" s="22">
        <f>E183+E182+E181</f>
        <v>15.4</v>
      </c>
      <c r="F184" s="22">
        <f>F183+F182+F181</f>
        <v>75.3</v>
      </c>
      <c r="G184" s="21">
        <f>G183+G182+G181</f>
        <v>506.3</v>
      </c>
      <c r="H184" s="55"/>
    </row>
    <row r="185" spans="1:8" x14ac:dyDescent="0.4">
      <c r="A185" s="468" t="s">
        <v>23</v>
      </c>
      <c r="B185" s="23" t="s">
        <v>42</v>
      </c>
      <c r="C185" s="11" t="s">
        <v>5</v>
      </c>
      <c r="D185" s="16">
        <v>1.44</v>
      </c>
      <c r="E185" s="17">
        <v>0.67</v>
      </c>
      <c r="F185" s="17">
        <v>15.43</v>
      </c>
      <c r="G185" s="24">
        <v>112</v>
      </c>
      <c r="H185" s="45" t="s">
        <v>624</v>
      </c>
    </row>
    <row r="186" spans="1:8" x14ac:dyDescent="0.4">
      <c r="A186" s="434"/>
      <c r="B186" s="25" t="s">
        <v>44</v>
      </c>
      <c r="C186" s="26">
        <v>200</v>
      </c>
      <c r="D186" s="22">
        <f>D185</f>
        <v>1.44</v>
      </c>
      <c r="E186" s="22">
        <f>E185</f>
        <v>0.67</v>
      </c>
      <c r="F186" s="22">
        <f>F185</f>
        <v>15.43</v>
      </c>
      <c r="G186" s="21">
        <f>G185</f>
        <v>112</v>
      </c>
      <c r="H186" s="55"/>
    </row>
    <row r="187" spans="1:8" x14ac:dyDescent="0.4">
      <c r="A187" s="435" t="s">
        <v>6</v>
      </c>
      <c r="B187" s="41" t="s">
        <v>585</v>
      </c>
      <c r="C187" s="15">
        <v>60</v>
      </c>
      <c r="D187" s="11" t="s">
        <v>93</v>
      </c>
      <c r="E187" s="11" t="s">
        <v>46</v>
      </c>
      <c r="F187" s="11" t="s">
        <v>94</v>
      </c>
      <c r="G187" s="29">
        <v>60</v>
      </c>
      <c r="H187" s="58" t="s">
        <v>586</v>
      </c>
    </row>
    <row r="188" spans="1:8" x14ac:dyDescent="0.4">
      <c r="A188" s="435"/>
      <c r="B188" s="28" t="s">
        <v>335</v>
      </c>
      <c r="C188" s="8" t="s">
        <v>673</v>
      </c>
      <c r="D188" s="11" t="s">
        <v>99</v>
      </c>
      <c r="E188" s="11" t="s">
        <v>683</v>
      </c>
      <c r="F188" s="11" t="s">
        <v>684</v>
      </c>
      <c r="G188" s="29" t="s">
        <v>685</v>
      </c>
      <c r="H188" s="30" t="s">
        <v>453</v>
      </c>
    </row>
    <row r="189" spans="1:8" x14ac:dyDescent="0.4">
      <c r="A189" s="435"/>
      <c r="B189" s="44" t="s">
        <v>544</v>
      </c>
      <c r="C189" s="8">
        <v>220</v>
      </c>
      <c r="D189" s="10" t="s">
        <v>686</v>
      </c>
      <c r="E189" s="10" t="s">
        <v>503</v>
      </c>
      <c r="F189" s="10" t="s">
        <v>641</v>
      </c>
      <c r="G189" s="12" t="s">
        <v>687</v>
      </c>
      <c r="H189" s="27" t="s">
        <v>513</v>
      </c>
    </row>
    <row r="190" spans="1:8" x14ac:dyDescent="0.4">
      <c r="A190" s="435"/>
      <c r="B190" s="34" t="s">
        <v>50</v>
      </c>
      <c r="C190" s="15">
        <v>50</v>
      </c>
      <c r="D190" s="16" t="s">
        <v>51</v>
      </c>
      <c r="E190" s="16" t="s">
        <v>52</v>
      </c>
      <c r="F190" s="17" t="s">
        <v>53</v>
      </c>
      <c r="G190" s="12" t="s">
        <v>54</v>
      </c>
      <c r="H190" s="58"/>
    </row>
    <row r="191" spans="1:8" x14ac:dyDescent="0.4">
      <c r="A191" s="436"/>
      <c r="B191" s="44" t="s">
        <v>210</v>
      </c>
      <c r="C191" s="15">
        <v>200</v>
      </c>
      <c r="D191" s="11" t="s">
        <v>628</v>
      </c>
      <c r="E191" s="11" t="s">
        <v>629</v>
      </c>
      <c r="F191" s="42" t="s">
        <v>301</v>
      </c>
      <c r="G191" s="12" t="s">
        <v>630</v>
      </c>
      <c r="H191" s="45" t="s">
        <v>450</v>
      </c>
    </row>
    <row r="192" spans="1:8" x14ac:dyDescent="0.4">
      <c r="A192" s="434"/>
      <c r="B192" s="20" t="s">
        <v>80</v>
      </c>
      <c r="C192" s="21">
        <v>790</v>
      </c>
      <c r="D192" s="38">
        <f>D187+D188+D189+D190+D191</f>
        <v>27.799999999999997</v>
      </c>
      <c r="E192" s="38">
        <f>E187+E188+E189+E190+E191</f>
        <v>33.549999999999997</v>
      </c>
      <c r="F192" s="38">
        <f>F187+F188+F189+F190+F191</f>
        <v>128.1</v>
      </c>
      <c r="G192" s="37">
        <f>G187+G188+G189+G190+G191</f>
        <v>882</v>
      </c>
      <c r="H192" s="50"/>
    </row>
    <row r="193" spans="1:8" x14ac:dyDescent="0.4">
      <c r="A193" s="468" t="s">
        <v>59</v>
      </c>
      <c r="B193" s="52" t="s">
        <v>125</v>
      </c>
      <c r="C193" s="34">
        <v>30</v>
      </c>
      <c r="D193" s="34">
        <v>1.7</v>
      </c>
      <c r="E193" s="34">
        <v>2.2000000000000002</v>
      </c>
      <c r="F193" s="34">
        <v>27.15</v>
      </c>
      <c r="G193" s="100">
        <v>135</v>
      </c>
      <c r="H193" s="30"/>
    </row>
    <row r="194" spans="1:8" x14ac:dyDescent="0.4">
      <c r="A194" s="436"/>
      <c r="B194" s="169" t="s">
        <v>42</v>
      </c>
      <c r="C194" s="11" t="s">
        <v>5</v>
      </c>
      <c r="D194" s="16">
        <v>1.44</v>
      </c>
      <c r="E194" s="17">
        <v>0.67</v>
      </c>
      <c r="F194" s="17">
        <v>15.43</v>
      </c>
      <c r="G194" s="24">
        <v>112</v>
      </c>
      <c r="H194" s="19" t="s">
        <v>624</v>
      </c>
    </row>
    <row r="195" spans="1:8" x14ac:dyDescent="0.4">
      <c r="A195" s="434"/>
      <c r="B195" s="20" t="s">
        <v>81</v>
      </c>
      <c r="C195" s="43">
        <f>C194+C193</f>
        <v>230</v>
      </c>
      <c r="D195" s="43">
        <f>D194+D193</f>
        <v>3.1399999999999997</v>
      </c>
      <c r="E195" s="43">
        <f>E194+E193</f>
        <v>2.87</v>
      </c>
      <c r="F195" s="43">
        <f>F194+F193</f>
        <v>42.58</v>
      </c>
      <c r="G195" s="37">
        <f>G194+G193</f>
        <v>247</v>
      </c>
      <c r="H195" s="50"/>
    </row>
    <row r="196" spans="1:8" x14ac:dyDescent="0.4">
      <c r="A196" s="468" t="s">
        <v>8</v>
      </c>
      <c r="B196" s="76" t="s">
        <v>391</v>
      </c>
      <c r="C196" s="40">
        <v>130</v>
      </c>
      <c r="D196" s="40">
        <v>15</v>
      </c>
      <c r="E196" s="40">
        <v>14.5</v>
      </c>
      <c r="F196" s="40">
        <v>36.9</v>
      </c>
      <c r="G196" s="33">
        <v>337.5</v>
      </c>
      <c r="H196" s="55" t="s">
        <v>525</v>
      </c>
    </row>
    <row r="197" spans="1:8" x14ac:dyDescent="0.4">
      <c r="A197" s="436"/>
      <c r="B197" s="14" t="s">
        <v>34</v>
      </c>
      <c r="C197" s="15">
        <v>200</v>
      </c>
      <c r="D197" s="16">
        <v>0.1</v>
      </c>
      <c r="E197" s="16" t="s">
        <v>32</v>
      </c>
      <c r="F197" s="17">
        <v>9.1</v>
      </c>
      <c r="G197" s="12">
        <v>24.4</v>
      </c>
      <c r="H197" s="30" t="s">
        <v>430</v>
      </c>
    </row>
    <row r="198" spans="1:8" x14ac:dyDescent="0.4">
      <c r="A198" s="436"/>
      <c r="B198" s="52" t="s">
        <v>162</v>
      </c>
      <c r="C198" s="8">
        <v>200</v>
      </c>
      <c r="D198" s="11" t="s">
        <v>76</v>
      </c>
      <c r="E198" s="11" t="s">
        <v>654</v>
      </c>
      <c r="F198" s="42" t="s">
        <v>178</v>
      </c>
      <c r="G198" s="12" t="s">
        <v>655</v>
      </c>
      <c r="H198" s="34" t="s">
        <v>446</v>
      </c>
    </row>
    <row r="199" spans="1:8" x14ac:dyDescent="0.4">
      <c r="A199" s="434"/>
      <c r="B199" s="20" t="s">
        <v>82</v>
      </c>
      <c r="C199" s="21">
        <f>SUM(C196:C198)</f>
        <v>530</v>
      </c>
      <c r="D199" s="22">
        <f>D196+D197+D198</f>
        <v>15.4</v>
      </c>
      <c r="E199" s="22">
        <f>E196+E197+E198</f>
        <v>34.729999999999997</v>
      </c>
      <c r="F199" s="22">
        <f>F196+F197+F198</f>
        <v>48.6</v>
      </c>
      <c r="G199" s="21">
        <f>G196+G197+G198</f>
        <v>450.9</v>
      </c>
      <c r="H199" s="39"/>
    </row>
    <row r="200" spans="1:8" x14ac:dyDescent="0.4">
      <c r="A200" s="472" t="s">
        <v>83</v>
      </c>
      <c r="B200" s="473"/>
      <c r="C200" s="49">
        <f>C199+C195+C192+C186+C184</f>
        <v>2215</v>
      </c>
      <c r="D200" s="48">
        <f>D199+D195+D192+D186+D184</f>
        <v>65.78</v>
      </c>
      <c r="E200" s="48">
        <f>E199+E195+E192+E186+E184</f>
        <v>87.22</v>
      </c>
      <c r="F200" s="48">
        <f>F199+F195+F192+F186+F184</f>
        <v>310.01</v>
      </c>
      <c r="G200" s="49">
        <f>G199+G195+G192+G186+G184</f>
        <v>2198.2000000000003</v>
      </c>
      <c r="H200" s="39"/>
    </row>
    <row r="201" spans="1:8" x14ac:dyDescent="0.4">
      <c r="A201" s="470" t="s">
        <v>24</v>
      </c>
      <c r="B201" s="470" t="s">
        <v>25</v>
      </c>
      <c r="C201" s="467" t="s">
        <v>26</v>
      </c>
      <c r="D201" s="467" t="s">
        <v>543</v>
      </c>
      <c r="E201" s="467"/>
      <c r="F201" s="467"/>
      <c r="G201" s="470" t="s">
        <v>38</v>
      </c>
      <c r="H201" s="470" t="s">
        <v>39</v>
      </c>
    </row>
    <row r="202" spans="1:8" x14ac:dyDescent="0.4">
      <c r="A202" s="471"/>
      <c r="B202" s="471"/>
      <c r="C202" s="468"/>
      <c r="D202" s="284" t="s">
        <v>4</v>
      </c>
      <c r="E202" s="284" t="s">
        <v>36</v>
      </c>
      <c r="F202" s="284" t="s">
        <v>30</v>
      </c>
      <c r="G202" s="471"/>
      <c r="H202" s="471"/>
    </row>
    <row r="203" spans="1:8" x14ac:dyDescent="0.4">
      <c r="A203" s="463" t="s">
        <v>358</v>
      </c>
      <c r="B203" s="464"/>
      <c r="C203" s="465"/>
      <c r="D203" s="465"/>
      <c r="E203" s="465"/>
      <c r="F203" s="465"/>
      <c r="G203" s="465"/>
      <c r="H203" s="466"/>
    </row>
    <row r="204" spans="1:8" x14ac:dyDescent="0.4">
      <c r="A204" s="467" t="s">
        <v>40</v>
      </c>
      <c r="B204" s="44" t="s">
        <v>163</v>
      </c>
      <c r="C204" s="8" t="s">
        <v>403</v>
      </c>
      <c r="D204" s="11" t="s">
        <v>317</v>
      </c>
      <c r="E204" s="11" t="s">
        <v>338</v>
      </c>
      <c r="F204" s="11" t="s">
        <v>634</v>
      </c>
      <c r="G204" s="29" t="s">
        <v>635</v>
      </c>
      <c r="H204" s="30" t="s">
        <v>462</v>
      </c>
    </row>
    <row r="205" spans="1:8" x14ac:dyDescent="0.4">
      <c r="A205" s="467"/>
      <c r="B205" s="18" t="s">
        <v>104</v>
      </c>
      <c r="C205" s="8">
        <v>50</v>
      </c>
      <c r="D205" s="11">
        <v>3.2</v>
      </c>
      <c r="E205" s="11">
        <v>0.3</v>
      </c>
      <c r="F205" s="11">
        <v>15.3</v>
      </c>
      <c r="G205" s="12">
        <v>79</v>
      </c>
      <c r="H205" s="91" t="s">
        <v>459</v>
      </c>
    </row>
    <row r="206" spans="1:8" x14ac:dyDescent="0.4">
      <c r="A206" s="467"/>
      <c r="B206" s="44" t="s">
        <v>117</v>
      </c>
      <c r="C206" s="15">
        <v>200</v>
      </c>
      <c r="D206" s="11" t="s">
        <v>298</v>
      </c>
      <c r="E206" s="11" t="s">
        <v>95</v>
      </c>
      <c r="F206" s="42" t="s">
        <v>77</v>
      </c>
      <c r="G206" s="12" t="s">
        <v>722</v>
      </c>
      <c r="H206" s="45" t="s">
        <v>448</v>
      </c>
    </row>
    <row r="207" spans="1:8" x14ac:dyDescent="0.4">
      <c r="A207" s="467"/>
      <c r="B207" s="20" t="s">
        <v>41</v>
      </c>
      <c r="C207" s="21">
        <v>420</v>
      </c>
      <c r="D207" s="22">
        <f>D206+D205+D204</f>
        <v>27</v>
      </c>
      <c r="E207" s="22">
        <f>E206+E205+E204</f>
        <v>15.8</v>
      </c>
      <c r="F207" s="22">
        <f>F206+F205+F204</f>
        <v>93.7</v>
      </c>
      <c r="G207" s="21">
        <f>G206+G205+G204</f>
        <v>622</v>
      </c>
      <c r="H207" s="55"/>
    </row>
    <row r="208" spans="1:8" x14ac:dyDescent="0.4">
      <c r="A208" s="468" t="s">
        <v>23</v>
      </c>
      <c r="B208" s="52" t="s">
        <v>131</v>
      </c>
      <c r="C208" s="34">
        <v>150</v>
      </c>
      <c r="D208" s="34">
        <v>0.4</v>
      </c>
      <c r="E208" s="34">
        <v>0.3</v>
      </c>
      <c r="F208" s="34">
        <v>10.3</v>
      </c>
      <c r="G208" s="34">
        <v>47</v>
      </c>
      <c r="H208" s="45"/>
    </row>
    <row r="209" spans="1:8" x14ac:dyDescent="0.4">
      <c r="A209" s="434"/>
      <c r="B209" s="25" t="s">
        <v>44</v>
      </c>
      <c r="C209" s="26">
        <v>150</v>
      </c>
      <c r="D209" s="22">
        <f>D208</f>
        <v>0.4</v>
      </c>
      <c r="E209" s="22">
        <f>E208</f>
        <v>0.3</v>
      </c>
      <c r="F209" s="22">
        <f>F208</f>
        <v>10.3</v>
      </c>
      <c r="G209" s="21">
        <f>G208</f>
        <v>47</v>
      </c>
      <c r="H209" s="55"/>
    </row>
    <row r="210" spans="1:8" x14ac:dyDescent="0.4">
      <c r="A210" s="435" t="s">
        <v>6</v>
      </c>
      <c r="B210" s="34" t="s">
        <v>202</v>
      </c>
      <c r="C210" s="40">
        <v>60</v>
      </c>
      <c r="D210" s="40">
        <v>0.8</v>
      </c>
      <c r="E210" s="40">
        <v>1.4</v>
      </c>
      <c r="F210" s="40">
        <v>4.3</v>
      </c>
      <c r="G210" s="33">
        <v>33</v>
      </c>
      <c r="H210" s="54" t="s">
        <v>452</v>
      </c>
    </row>
    <row r="211" spans="1:8" x14ac:dyDescent="0.4">
      <c r="A211" s="435"/>
      <c r="B211" s="28" t="s">
        <v>258</v>
      </c>
      <c r="C211" s="15" t="s">
        <v>673</v>
      </c>
      <c r="D211" s="56" t="s">
        <v>72</v>
      </c>
      <c r="E211" s="42" t="s">
        <v>92</v>
      </c>
      <c r="F211" s="42" t="s">
        <v>343</v>
      </c>
      <c r="G211" s="24" t="s">
        <v>681</v>
      </c>
      <c r="H211" s="58" t="s">
        <v>464</v>
      </c>
    </row>
    <row r="212" spans="1:8" x14ac:dyDescent="0.4">
      <c r="A212" s="435"/>
      <c r="B212" s="44" t="s">
        <v>242</v>
      </c>
      <c r="C212" s="8" t="s">
        <v>246</v>
      </c>
      <c r="D212" s="11">
        <v>19.2</v>
      </c>
      <c r="E212" s="11">
        <v>14.3</v>
      </c>
      <c r="F212" s="11">
        <v>5.0999999999999996</v>
      </c>
      <c r="G212" s="29">
        <v>226</v>
      </c>
      <c r="H212" s="13" t="s">
        <v>434</v>
      </c>
    </row>
    <row r="213" spans="1:8" x14ac:dyDescent="0.4">
      <c r="A213" s="435"/>
      <c r="B213" s="27" t="s">
        <v>270</v>
      </c>
      <c r="C213" s="61" t="s">
        <v>74</v>
      </c>
      <c r="D213" s="79" t="s">
        <v>187</v>
      </c>
      <c r="E213" s="79" t="s">
        <v>276</v>
      </c>
      <c r="F213" s="62" t="s">
        <v>277</v>
      </c>
      <c r="G213" s="63" t="s">
        <v>278</v>
      </c>
      <c r="H213" s="64" t="s">
        <v>435</v>
      </c>
    </row>
    <row r="214" spans="1:8" x14ac:dyDescent="0.4">
      <c r="A214" s="435"/>
      <c r="B214" s="34" t="s">
        <v>50</v>
      </c>
      <c r="C214" s="15">
        <v>50</v>
      </c>
      <c r="D214" s="16" t="s">
        <v>51</v>
      </c>
      <c r="E214" s="16" t="s">
        <v>52</v>
      </c>
      <c r="F214" s="17" t="s">
        <v>53</v>
      </c>
      <c r="G214" s="12" t="s">
        <v>54</v>
      </c>
      <c r="H214" s="58"/>
    </row>
    <row r="215" spans="1:8" x14ac:dyDescent="0.4">
      <c r="A215" s="436"/>
      <c r="B215" s="44" t="s">
        <v>340</v>
      </c>
      <c r="C215" s="15">
        <v>200</v>
      </c>
      <c r="D215" s="11" t="s">
        <v>628</v>
      </c>
      <c r="E215" s="11" t="s">
        <v>629</v>
      </c>
      <c r="F215" s="42" t="s">
        <v>633</v>
      </c>
      <c r="G215" s="12" t="s">
        <v>630</v>
      </c>
      <c r="H215" s="45" t="s">
        <v>450</v>
      </c>
    </row>
    <row r="216" spans="1:8" x14ac:dyDescent="0.4">
      <c r="A216" s="434"/>
      <c r="B216" s="20" t="s">
        <v>80</v>
      </c>
      <c r="C216" s="59" t="s">
        <v>725</v>
      </c>
      <c r="D216" s="38">
        <f>D210+D211+D212+D213+D214+D215</f>
        <v>35.300000000000004</v>
      </c>
      <c r="E216" s="38">
        <f>E210+E211+E212+E213+E214+E215</f>
        <v>27.55</v>
      </c>
      <c r="F216" s="38">
        <f>F210+F211+F212+F213+F214+F215</f>
        <v>116.85000000000001</v>
      </c>
      <c r="G216" s="37">
        <f>G210+G211+G212+G213+G214+G215</f>
        <v>814.5</v>
      </c>
      <c r="H216" s="50"/>
    </row>
    <row r="217" spans="1:8" x14ac:dyDescent="0.4">
      <c r="A217" s="468" t="s">
        <v>59</v>
      </c>
      <c r="B217" s="41" t="s">
        <v>63</v>
      </c>
      <c r="C217" s="15">
        <v>200</v>
      </c>
      <c r="D217" s="11" t="s">
        <v>64</v>
      </c>
      <c r="E217" s="11" t="s">
        <v>192</v>
      </c>
      <c r="F217" s="42" t="s">
        <v>661</v>
      </c>
      <c r="G217" s="12" t="s">
        <v>662</v>
      </c>
      <c r="H217" s="30" t="s">
        <v>433</v>
      </c>
    </row>
    <row r="218" spans="1:8" x14ac:dyDescent="0.4">
      <c r="A218" s="434"/>
      <c r="B218" s="20" t="s">
        <v>81</v>
      </c>
      <c r="C218" s="26">
        <v>200</v>
      </c>
      <c r="D218" s="22" t="s">
        <v>64</v>
      </c>
      <c r="E218" s="22" t="s">
        <v>192</v>
      </c>
      <c r="F218" s="22" t="s">
        <v>661</v>
      </c>
      <c r="G218" s="21" t="s">
        <v>662</v>
      </c>
      <c r="H218" s="50"/>
    </row>
    <row r="219" spans="1:8" x14ac:dyDescent="0.4">
      <c r="A219" s="468" t="s">
        <v>8</v>
      </c>
      <c r="B219" s="27" t="s">
        <v>49</v>
      </c>
      <c r="C219" s="31" t="s">
        <v>113</v>
      </c>
      <c r="D219" s="32">
        <v>12.8</v>
      </c>
      <c r="E219" s="32">
        <v>9.18</v>
      </c>
      <c r="F219" s="32">
        <v>21.41</v>
      </c>
      <c r="G219" s="33">
        <v>212</v>
      </c>
      <c r="H219" s="30" t="s">
        <v>501</v>
      </c>
    </row>
    <row r="220" spans="1:8" x14ac:dyDescent="0.4">
      <c r="A220" s="436"/>
      <c r="B220" s="44" t="s">
        <v>67</v>
      </c>
      <c r="C220" s="15">
        <v>200</v>
      </c>
      <c r="D220" s="11" t="s">
        <v>378</v>
      </c>
      <c r="E220" s="11" t="s">
        <v>378</v>
      </c>
      <c r="F220" s="73" t="s">
        <v>625</v>
      </c>
      <c r="G220" s="29" t="s">
        <v>626</v>
      </c>
      <c r="H220" s="58" t="s">
        <v>436</v>
      </c>
    </row>
    <row r="221" spans="1:8" x14ac:dyDescent="0.4">
      <c r="A221" s="436"/>
      <c r="B221" s="34" t="s">
        <v>66</v>
      </c>
      <c r="C221" s="40">
        <v>50</v>
      </c>
      <c r="D221" s="32">
        <v>3.8</v>
      </c>
      <c r="E221" s="32">
        <v>0.4</v>
      </c>
      <c r="F221" s="32">
        <v>24.6</v>
      </c>
      <c r="G221" s="33">
        <v>117</v>
      </c>
      <c r="H221" s="58" t="s">
        <v>432</v>
      </c>
    </row>
    <row r="222" spans="1:8" x14ac:dyDescent="0.4">
      <c r="A222" s="436"/>
      <c r="B222" s="51" t="s">
        <v>355</v>
      </c>
      <c r="C222" s="120">
        <v>100</v>
      </c>
      <c r="D222" s="78">
        <v>9.1999999999999993</v>
      </c>
      <c r="E222" s="78">
        <v>8.4</v>
      </c>
      <c r="F222" s="121">
        <v>49.8</v>
      </c>
      <c r="G222" s="123">
        <v>312</v>
      </c>
      <c r="H222" s="30" t="s">
        <v>474</v>
      </c>
    </row>
    <row r="223" spans="1:8" x14ac:dyDescent="0.4">
      <c r="A223" s="434"/>
      <c r="B223" s="20" t="s">
        <v>82</v>
      </c>
      <c r="C223" s="21">
        <v>555</v>
      </c>
      <c r="D223" s="48">
        <f>D219+D220+D221+D222</f>
        <v>27.2</v>
      </c>
      <c r="E223" s="48">
        <f>E219+E220+E221+E222</f>
        <v>19.380000000000003</v>
      </c>
      <c r="F223" s="48">
        <f>F219+F220+F221+F222</f>
        <v>107.00999999999999</v>
      </c>
      <c r="G223" s="49">
        <f>G219+G220+G221+G222</f>
        <v>702</v>
      </c>
      <c r="H223" s="39"/>
    </row>
    <row r="224" spans="1:8" x14ac:dyDescent="0.4">
      <c r="A224" s="472" t="s">
        <v>83</v>
      </c>
      <c r="B224" s="473"/>
      <c r="C224" s="49">
        <f>C223+C218+C216+C209+C207</f>
        <v>2155</v>
      </c>
      <c r="D224" s="49">
        <f>D223+D218+D216+D209+D207</f>
        <v>95.5</v>
      </c>
      <c r="E224" s="49">
        <f>E223+E218+E216+E209+E207</f>
        <v>63.120000000000005</v>
      </c>
      <c r="F224" s="49">
        <f>F223+F218+F216+F209+F207</f>
        <v>335.16</v>
      </c>
      <c r="G224" s="49">
        <f>G223+G218+G216+G209+G207</f>
        <v>2235.7799999999997</v>
      </c>
      <c r="H224" s="39"/>
    </row>
    <row r="225" spans="1:8" x14ac:dyDescent="0.4">
      <c r="A225" s="470" t="s">
        <v>24</v>
      </c>
      <c r="B225" s="470" t="s">
        <v>25</v>
      </c>
      <c r="C225" s="467" t="s">
        <v>26</v>
      </c>
      <c r="D225" s="467" t="s">
        <v>543</v>
      </c>
      <c r="E225" s="467"/>
      <c r="F225" s="467"/>
      <c r="G225" s="470" t="s">
        <v>38</v>
      </c>
      <c r="H225" s="470" t="s">
        <v>39</v>
      </c>
    </row>
    <row r="226" spans="1:8" x14ac:dyDescent="0.4">
      <c r="A226" s="471"/>
      <c r="B226" s="471"/>
      <c r="C226" s="468"/>
      <c r="D226" s="284" t="s">
        <v>4</v>
      </c>
      <c r="E226" s="284" t="s">
        <v>36</v>
      </c>
      <c r="F226" s="284" t="s">
        <v>30</v>
      </c>
      <c r="G226" s="471"/>
      <c r="H226" s="471"/>
    </row>
    <row r="227" spans="1:8" x14ac:dyDescent="0.4">
      <c r="A227" s="463" t="s">
        <v>359</v>
      </c>
      <c r="B227" s="464"/>
      <c r="C227" s="465"/>
      <c r="D227" s="465"/>
      <c r="E227" s="465"/>
      <c r="F227" s="465"/>
      <c r="G227" s="465"/>
      <c r="H227" s="466"/>
    </row>
    <row r="228" spans="1:8" x14ac:dyDescent="0.4">
      <c r="A228" s="467" t="s">
        <v>40</v>
      </c>
      <c r="B228" s="28" t="s">
        <v>394</v>
      </c>
      <c r="C228" s="15" t="s">
        <v>113</v>
      </c>
      <c r="D228" s="93">
        <v>7.7</v>
      </c>
      <c r="E228" s="93">
        <v>10.1</v>
      </c>
      <c r="F228" s="93">
        <v>43.9</v>
      </c>
      <c r="G228" s="29">
        <v>297</v>
      </c>
      <c r="H228" s="30" t="s">
        <v>495</v>
      </c>
    </row>
    <row r="229" spans="1:8" x14ac:dyDescent="0.4">
      <c r="A229" s="467"/>
      <c r="B229" s="41" t="s">
        <v>141</v>
      </c>
      <c r="C229" s="11" t="s">
        <v>645</v>
      </c>
      <c r="D229" s="10" t="s">
        <v>212</v>
      </c>
      <c r="E229" s="10" t="s">
        <v>310</v>
      </c>
      <c r="F229" s="53" t="s">
        <v>646</v>
      </c>
      <c r="G229" s="12" t="s">
        <v>647</v>
      </c>
      <c r="H229" s="46" t="s">
        <v>451</v>
      </c>
    </row>
    <row r="230" spans="1:8" x14ac:dyDescent="0.4">
      <c r="A230" s="467"/>
      <c r="B230" s="52" t="s">
        <v>89</v>
      </c>
      <c r="C230" s="8">
        <v>200</v>
      </c>
      <c r="D230" s="10" t="s">
        <v>46</v>
      </c>
      <c r="E230" s="10" t="s">
        <v>46</v>
      </c>
      <c r="F230" s="53" t="s">
        <v>622</v>
      </c>
      <c r="G230" s="12" t="s">
        <v>623</v>
      </c>
      <c r="H230" s="58" t="s">
        <v>439</v>
      </c>
    </row>
    <row r="231" spans="1:8" x14ac:dyDescent="0.4">
      <c r="A231" s="467"/>
      <c r="B231" s="20" t="s">
        <v>41</v>
      </c>
      <c r="C231" s="21">
        <v>470</v>
      </c>
      <c r="D231" s="22">
        <f>D230+D229+D228</f>
        <v>18.3</v>
      </c>
      <c r="E231" s="22">
        <f>E230+E229+E228</f>
        <v>17.5</v>
      </c>
      <c r="F231" s="22">
        <f>F230+F229+F228</f>
        <v>82.699999999999989</v>
      </c>
      <c r="G231" s="21">
        <f>G230+G229+G228</f>
        <v>562.29999999999995</v>
      </c>
      <c r="H231" s="55"/>
    </row>
    <row r="232" spans="1:8" x14ac:dyDescent="0.4">
      <c r="A232" s="468" t="s">
        <v>23</v>
      </c>
      <c r="B232" s="23" t="s">
        <v>42</v>
      </c>
      <c r="C232" s="11" t="s">
        <v>5</v>
      </c>
      <c r="D232" s="16">
        <v>1.44</v>
      </c>
      <c r="E232" s="17">
        <v>0.67</v>
      </c>
      <c r="F232" s="17">
        <v>15.43</v>
      </c>
      <c r="G232" s="24">
        <v>112</v>
      </c>
      <c r="H232" s="45" t="s">
        <v>624</v>
      </c>
    </row>
    <row r="233" spans="1:8" x14ac:dyDescent="0.4">
      <c r="A233" s="434"/>
      <c r="B233" s="25" t="s">
        <v>44</v>
      </c>
      <c r="C233" s="26">
        <v>200</v>
      </c>
      <c r="D233" s="22">
        <f>D232</f>
        <v>1.44</v>
      </c>
      <c r="E233" s="22">
        <f>E232</f>
        <v>0.67</v>
      </c>
      <c r="F233" s="22">
        <f>F232</f>
        <v>15.43</v>
      </c>
      <c r="G233" s="21">
        <f>G232</f>
        <v>112</v>
      </c>
      <c r="H233" s="55"/>
    </row>
    <row r="234" spans="1:8" x14ac:dyDescent="0.4">
      <c r="A234" s="435" t="s">
        <v>6</v>
      </c>
      <c r="B234" s="52" t="s">
        <v>393</v>
      </c>
      <c r="C234" s="15">
        <v>60</v>
      </c>
      <c r="D234" s="56" t="s">
        <v>45</v>
      </c>
      <c r="E234" s="42" t="s">
        <v>519</v>
      </c>
      <c r="F234" s="42" t="s">
        <v>520</v>
      </c>
      <c r="G234" s="24">
        <v>49</v>
      </c>
      <c r="H234" s="30" t="s">
        <v>521</v>
      </c>
    </row>
    <row r="235" spans="1:8" x14ac:dyDescent="0.4">
      <c r="A235" s="435"/>
      <c r="B235" s="44" t="s">
        <v>228</v>
      </c>
      <c r="C235" s="15">
        <v>260</v>
      </c>
      <c r="D235" s="11" t="s">
        <v>691</v>
      </c>
      <c r="E235" s="11" t="s">
        <v>235</v>
      </c>
      <c r="F235" s="42" t="s">
        <v>692</v>
      </c>
      <c r="G235" s="12" t="s">
        <v>693</v>
      </c>
      <c r="H235" s="30" t="s">
        <v>480</v>
      </c>
    </row>
    <row r="236" spans="1:8" x14ac:dyDescent="0.4">
      <c r="A236" s="435"/>
      <c r="B236" s="52" t="s">
        <v>524</v>
      </c>
      <c r="C236" s="15">
        <v>90</v>
      </c>
      <c r="D236" s="11" t="s">
        <v>688</v>
      </c>
      <c r="E236" s="11" t="s">
        <v>233</v>
      </c>
      <c r="F236" s="42" t="s">
        <v>689</v>
      </c>
      <c r="G236" s="12" t="s">
        <v>690</v>
      </c>
      <c r="H236" s="30" t="s">
        <v>475</v>
      </c>
    </row>
    <row r="237" spans="1:8" x14ac:dyDescent="0.4">
      <c r="A237" s="435"/>
      <c r="B237" s="30" t="s">
        <v>180</v>
      </c>
      <c r="C237" s="65">
        <v>150</v>
      </c>
      <c r="D237" s="79" t="s">
        <v>666</v>
      </c>
      <c r="E237" s="79" t="s">
        <v>48</v>
      </c>
      <c r="F237" s="79" t="s">
        <v>418</v>
      </c>
      <c r="G237" s="63" t="s">
        <v>339</v>
      </c>
      <c r="H237" s="119" t="s">
        <v>455</v>
      </c>
    </row>
    <row r="238" spans="1:8" x14ac:dyDescent="0.4">
      <c r="A238" s="435"/>
      <c r="B238" s="34" t="s">
        <v>50</v>
      </c>
      <c r="C238" s="15">
        <v>50</v>
      </c>
      <c r="D238" s="16" t="s">
        <v>51</v>
      </c>
      <c r="E238" s="16" t="s">
        <v>52</v>
      </c>
      <c r="F238" s="17" t="s">
        <v>53</v>
      </c>
      <c r="G238" s="12" t="s">
        <v>54</v>
      </c>
      <c r="H238" s="58"/>
    </row>
    <row r="239" spans="1:8" x14ac:dyDescent="0.4">
      <c r="A239" s="436"/>
      <c r="B239" s="41" t="s">
        <v>101</v>
      </c>
      <c r="C239" s="15">
        <v>200</v>
      </c>
      <c r="D239" s="11" t="s">
        <v>182</v>
      </c>
      <c r="E239" s="11" t="s">
        <v>31</v>
      </c>
      <c r="F239" s="42" t="s">
        <v>631</v>
      </c>
      <c r="G239" s="12" t="s">
        <v>632</v>
      </c>
      <c r="H239" s="58" t="s">
        <v>443</v>
      </c>
    </row>
    <row r="240" spans="1:8" x14ac:dyDescent="0.4">
      <c r="A240" s="434"/>
      <c r="B240" s="20" t="s">
        <v>80</v>
      </c>
      <c r="C240" s="37">
        <f>C234+C235+C236+C237+C238+C239</f>
        <v>810</v>
      </c>
      <c r="D240" s="38">
        <f>D234+D235+D236+D237+D238+D239</f>
        <v>24.52</v>
      </c>
      <c r="E240" s="38">
        <f>E234+E235+E236+E237+E238+E239</f>
        <v>23.900000000000002</v>
      </c>
      <c r="F240" s="38">
        <f>F234+F235+F236+F237+F238+F239</f>
        <v>108.80000000000001</v>
      </c>
      <c r="G240" s="37">
        <f>G234+G235+G236+G237+G238+G239</f>
        <v>708</v>
      </c>
      <c r="H240" s="50"/>
    </row>
    <row r="241" spans="1:8" x14ac:dyDescent="0.4">
      <c r="A241" s="468" t="s">
        <v>59</v>
      </c>
      <c r="B241" s="41" t="s">
        <v>189</v>
      </c>
      <c r="C241" s="15">
        <v>200</v>
      </c>
      <c r="D241" s="11" t="s">
        <v>64</v>
      </c>
      <c r="E241" s="11" t="s">
        <v>192</v>
      </c>
      <c r="F241" s="42" t="s">
        <v>663</v>
      </c>
      <c r="G241" s="12" t="s">
        <v>664</v>
      </c>
      <c r="H241" s="30" t="s">
        <v>433</v>
      </c>
    </row>
    <row r="242" spans="1:8" x14ac:dyDescent="0.4">
      <c r="A242" s="434"/>
      <c r="B242" s="20" t="s">
        <v>81</v>
      </c>
      <c r="C242" s="26">
        <v>200</v>
      </c>
      <c r="D242" s="22" t="s">
        <v>64</v>
      </c>
      <c r="E242" s="22" t="s">
        <v>192</v>
      </c>
      <c r="F242" s="22" t="s">
        <v>663</v>
      </c>
      <c r="G242" s="21" t="s">
        <v>664</v>
      </c>
      <c r="H242" s="50"/>
    </row>
    <row r="243" spans="1:8" x14ac:dyDescent="0.4">
      <c r="A243" s="468" t="s">
        <v>8</v>
      </c>
      <c r="B243" s="158" t="s">
        <v>139</v>
      </c>
      <c r="C243" s="142" t="s">
        <v>110</v>
      </c>
      <c r="D243" s="143">
        <v>4.76</v>
      </c>
      <c r="E243" s="151" t="s">
        <v>291</v>
      </c>
      <c r="F243" s="156" t="s">
        <v>292</v>
      </c>
      <c r="G243" s="145" t="s">
        <v>293</v>
      </c>
      <c r="H243" s="146" t="s">
        <v>469</v>
      </c>
    </row>
    <row r="244" spans="1:8" x14ac:dyDescent="0.4">
      <c r="A244" s="436"/>
      <c r="B244" s="34" t="s">
        <v>66</v>
      </c>
      <c r="C244" s="40">
        <v>50</v>
      </c>
      <c r="D244" s="32">
        <v>3.8</v>
      </c>
      <c r="E244" s="32">
        <v>0.4</v>
      </c>
      <c r="F244" s="32">
        <v>24.6</v>
      </c>
      <c r="G244" s="33">
        <v>117</v>
      </c>
      <c r="H244" s="58" t="s">
        <v>432</v>
      </c>
    </row>
    <row r="245" spans="1:8" x14ac:dyDescent="0.4">
      <c r="A245" s="436"/>
      <c r="B245" s="14" t="s">
        <v>34</v>
      </c>
      <c r="C245" s="15">
        <v>200</v>
      </c>
      <c r="D245" s="16">
        <v>0.1</v>
      </c>
      <c r="E245" s="16" t="s">
        <v>32</v>
      </c>
      <c r="F245" s="17">
        <v>9.1</v>
      </c>
      <c r="G245" s="12">
        <v>24.4</v>
      </c>
      <c r="H245" s="30" t="s">
        <v>430</v>
      </c>
    </row>
    <row r="246" spans="1:8" x14ac:dyDescent="0.4">
      <c r="A246" s="436"/>
      <c r="B246" s="52" t="s">
        <v>559</v>
      </c>
      <c r="C246" s="68">
        <v>150</v>
      </c>
      <c r="D246" s="16">
        <v>1.8</v>
      </c>
      <c r="E246" s="16">
        <v>0.4</v>
      </c>
      <c r="F246" s="69">
        <v>16.2</v>
      </c>
      <c r="G246" s="12">
        <v>86</v>
      </c>
      <c r="H246" s="30"/>
    </row>
    <row r="247" spans="1:8" x14ac:dyDescent="0.4">
      <c r="A247" s="434"/>
      <c r="B247" s="20" t="s">
        <v>82</v>
      </c>
      <c r="C247" s="21">
        <v>547</v>
      </c>
      <c r="D247" s="22">
        <f>D243+D244+D245+D246</f>
        <v>10.459999999999999</v>
      </c>
      <c r="E247" s="22">
        <f>E243+E244+E245+E246</f>
        <v>4.4700000000000006</v>
      </c>
      <c r="F247" s="22">
        <f>F243+F244+F245+F246</f>
        <v>78.75</v>
      </c>
      <c r="G247" s="21">
        <f>G243+G244+G245+G246</f>
        <v>397.4</v>
      </c>
      <c r="H247" s="50"/>
    </row>
    <row r="248" spans="1:8" x14ac:dyDescent="0.4">
      <c r="A248" s="472" t="s">
        <v>83</v>
      </c>
      <c r="B248" s="473"/>
      <c r="C248" s="49">
        <f>C247+C242+C240+C233+C231</f>
        <v>2227</v>
      </c>
      <c r="D248" s="48">
        <f>D247+D242+D240+D233+D231</f>
        <v>60.319999999999993</v>
      </c>
      <c r="E248" s="48">
        <f>E247+E242+E240+E233+E231</f>
        <v>46.63</v>
      </c>
      <c r="F248" s="48">
        <f>F247+F242+F240+F233+F231</f>
        <v>292.99</v>
      </c>
      <c r="G248" s="49">
        <f>G247+G242+G240+G233+G231</f>
        <v>1829.99</v>
      </c>
      <c r="H248" s="39"/>
    </row>
    <row r="249" spans="1:8" x14ac:dyDescent="0.4">
      <c r="A249" s="470" t="s">
        <v>24</v>
      </c>
      <c r="B249" s="470" t="s">
        <v>25</v>
      </c>
      <c r="C249" s="467" t="s">
        <v>26</v>
      </c>
      <c r="D249" s="467" t="s">
        <v>543</v>
      </c>
      <c r="E249" s="467"/>
      <c r="F249" s="467"/>
      <c r="G249" s="470" t="s">
        <v>38</v>
      </c>
      <c r="H249" s="470" t="s">
        <v>39</v>
      </c>
    </row>
    <row r="250" spans="1:8" x14ac:dyDescent="0.4">
      <c r="A250" s="471"/>
      <c r="B250" s="471"/>
      <c r="C250" s="468"/>
      <c r="D250" s="284" t="s">
        <v>4</v>
      </c>
      <c r="E250" s="284" t="s">
        <v>36</v>
      </c>
      <c r="F250" s="284" t="s">
        <v>30</v>
      </c>
      <c r="G250" s="471"/>
      <c r="H250" s="471"/>
    </row>
    <row r="251" spans="1:8" x14ac:dyDescent="0.4">
      <c r="A251" s="460" t="s">
        <v>538</v>
      </c>
      <c r="B251" s="461"/>
      <c r="C251" s="461"/>
      <c r="D251" s="461"/>
      <c r="E251" s="461"/>
      <c r="F251" s="461"/>
      <c r="G251" s="461"/>
      <c r="H251" s="462"/>
    </row>
    <row r="252" spans="1:8" x14ac:dyDescent="0.4">
      <c r="A252" s="463" t="s">
        <v>361</v>
      </c>
      <c r="B252" s="464"/>
      <c r="C252" s="465"/>
      <c r="D252" s="465"/>
      <c r="E252" s="465"/>
      <c r="F252" s="465"/>
      <c r="G252" s="465"/>
      <c r="H252" s="466"/>
    </row>
    <row r="253" spans="1:8" x14ac:dyDescent="0.4">
      <c r="A253" s="467" t="s">
        <v>40</v>
      </c>
      <c r="B253" s="75" t="s">
        <v>112</v>
      </c>
      <c r="C253" s="40" t="s">
        <v>113</v>
      </c>
      <c r="D253" s="40">
        <v>7.4</v>
      </c>
      <c r="E253" s="84">
        <v>8</v>
      </c>
      <c r="F253" s="40">
        <v>36.5</v>
      </c>
      <c r="G253" s="33">
        <v>241</v>
      </c>
      <c r="H253" s="30" t="s">
        <v>471</v>
      </c>
    </row>
    <row r="254" spans="1:8" x14ac:dyDescent="0.4">
      <c r="A254" s="467"/>
      <c r="B254" s="18" t="s">
        <v>104</v>
      </c>
      <c r="C254" s="8">
        <v>50</v>
      </c>
      <c r="D254" s="11">
        <v>3.2</v>
      </c>
      <c r="E254" s="11">
        <v>0.3</v>
      </c>
      <c r="F254" s="11">
        <v>15.3</v>
      </c>
      <c r="G254" s="12">
        <v>79</v>
      </c>
      <c r="H254" s="30" t="s">
        <v>459</v>
      </c>
    </row>
    <row r="255" spans="1:8" x14ac:dyDescent="0.4">
      <c r="A255" s="467"/>
      <c r="B255" s="44" t="s">
        <v>89</v>
      </c>
      <c r="C255" s="8">
        <v>200</v>
      </c>
      <c r="D255" s="10" t="s">
        <v>46</v>
      </c>
      <c r="E255" s="10" t="s">
        <v>46</v>
      </c>
      <c r="F255" s="53" t="s">
        <v>622</v>
      </c>
      <c r="G255" s="12" t="s">
        <v>623</v>
      </c>
      <c r="H255" s="54" t="s">
        <v>439</v>
      </c>
    </row>
    <row r="256" spans="1:8" x14ac:dyDescent="0.4">
      <c r="A256" s="467"/>
      <c r="B256" s="20" t="s">
        <v>41</v>
      </c>
      <c r="C256" s="21">
        <v>415</v>
      </c>
      <c r="D256" s="22">
        <f>D253+D254+D255</f>
        <v>13.3</v>
      </c>
      <c r="E256" s="22">
        <f>E253+E254+E255</f>
        <v>11</v>
      </c>
      <c r="F256" s="22">
        <f>F253+F254+F255</f>
        <v>66.399999999999991</v>
      </c>
      <c r="G256" s="21">
        <f>G253+G254+G255</f>
        <v>413.3</v>
      </c>
      <c r="H256" s="55"/>
    </row>
    <row r="257" spans="1:8" x14ac:dyDescent="0.4">
      <c r="A257" s="468" t="s">
        <v>23</v>
      </c>
      <c r="B257" s="23" t="s">
        <v>42</v>
      </c>
      <c r="C257" s="11" t="s">
        <v>5</v>
      </c>
      <c r="D257" s="16">
        <v>1.44</v>
      </c>
      <c r="E257" s="17">
        <v>0.67</v>
      </c>
      <c r="F257" s="17">
        <v>15.43</v>
      </c>
      <c r="G257" s="24">
        <v>112</v>
      </c>
      <c r="H257" s="45" t="s">
        <v>624</v>
      </c>
    </row>
    <row r="258" spans="1:8" x14ac:dyDescent="0.4">
      <c r="A258" s="434"/>
      <c r="B258" s="25" t="s">
        <v>44</v>
      </c>
      <c r="C258" s="26">
        <v>200</v>
      </c>
      <c r="D258" s="22">
        <f>D257</f>
        <v>1.44</v>
      </c>
      <c r="E258" s="22">
        <f>E257</f>
        <v>0.67</v>
      </c>
      <c r="F258" s="22">
        <f>F257</f>
        <v>15.43</v>
      </c>
      <c r="G258" s="21">
        <f>G257</f>
        <v>112</v>
      </c>
      <c r="H258" s="55"/>
    </row>
    <row r="259" spans="1:8" x14ac:dyDescent="0.4">
      <c r="A259" s="435" t="s">
        <v>6</v>
      </c>
      <c r="B259" s="41" t="s">
        <v>176</v>
      </c>
      <c r="C259" s="15">
        <v>60</v>
      </c>
      <c r="D259" s="11" t="s">
        <v>71</v>
      </c>
      <c r="E259" s="11" t="s">
        <v>46</v>
      </c>
      <c r="F259" s="11" t="s">
        <v>61</v>
      </c>
      <c r="G259" s="29" t="s">
        <v>12</v>
      </c>
      <c r="H259" s="30" t="s">
        <v>490</v>
      </c>
    </row>
    <row r="260" spans="1:8" x14ac:dyDescent="0.4">
      <c r="A260" s="435"/>
      <c r="B260" s="28" t="s">
        <v>335</v>
      </c>
      <c r="C260" s="8">
        <v>250</v>
      </c>
      <c r="D260" s="11" t="s">
        <v>99</v>
      </c>
      <c r="E260" s="11" t="s">
        <v>683</v>
      </c>
      <c r="F260" s="11" t="s">
        <v>684</v>
      </c>
      <c r="G260" s="29" t="s">
        <v>685</v>
      </c>
      <c r="H260" s="30" t="s">
        <v>453</v>
      </c>
    </row>
    <row r="261" spans="1:8" x14ac:dyDescent="0.4">
      <c r="A261" s="435"/>
      <c r="B261" s="75" t="s">
        <v>282</v>
      </c>
      <c r="C261" s="34">
        <v>220</v>
      </c>
      <c r="D261" s="34">
        <v>18</v>
      </c>
      <c r="E261" s="34">
        <v>19.5</v>
      </c>
      <c r="F261" s="34">
        <v>38.6</v>
      </c>
      <c r="G261" s="100">
        <v>409</v>
      </c>
      <c r="H261" s="46" t="s">
        <v>473</v>
      </c>
    </row>
    <row r="262" spans="1:8" x14ac:dyDescent="0.4">
      <c r="A262" s="435"/>
      <c r="B262" s="34" t="s">
        <v>50</v>
      </c>
      <c r="C262" s="15">
        <v>50</v>
      </c>
      <c r="D262" s="16" t="s">
        <v>51</v>
      </c>
      <c r="E262" s="16" t="s">
        <v>52</v>
      </c>
      <c r="F262" s="17" t="s">
        <v>53</v>
      </c>
      <c r="G262" s="12" t="s">
        <v>54</v>
      </c>
      <c r="H262" s="58"/>
    </row>
    <row r="263" spans="1:8" x14ac:dyDescent="0.4">
      <c r="A263" s="436"/>
      <c r="B263" s="30" t="s">
        <v>183</v>
      </c>
      <c r="C263" s="65">
        <v>200</v>
      </c>
      <c r="D263" s="124" t="s">
        <v>76</v>
      </c>
      <c r="E263" s="124" t="s">
        <v>502</v>
      </c>
      <c r="F263" s="124" t="s">
        <v>341</v>
      </c>
      <c r="G263" s="125" t="s">
        <v>627</v>
      </c>
      <c r="H263" s="119" t="s">
        <v>446</v>
      </c>
    </row>
    <row r="264" spans="1:8" x14ac:dyDescent="0.4">
      <c r="A264" s="434"/>
      <c r="B264" s="20" t="s">
        <v>80</v>
      </c>
      <c r="C264" s="59" t="s">
        <v>508</v>
      </c>
      <c r="D264" s="38">
        <f>D259+D260+D261+D262+D263</f>
        <v>25.000000000000004</v>
      </c>
      <c r="E264" s="38">
        <f>E259+E260+E261+E262+E263</f>
        <v>28.34</v>
      </c>
      <c r="F264" s="38">
        <f>F259+F260+F261+F262+F263</f>
        <v>102.7</v>
      </c>
      <c r="G264" s="37">
        <f>G259+G260+G261+G262+G263</f>
        <v>728.6</v>
      </c>
      <c r="H264" s="50"/>
    </row>
    <row r="265" spans="1:8" x14ac:dyDescent="0.4">
      <c r="A265" s="468" t="s">
        <v>59</v>
      </c>
      <c r="B265" s="41" t="s">
        <v>63</v>
      </c>
      <c r="C265" s="15">
        <v>200</v>
      </c>
      <c r="D265" s="11" t="s">
        <v>64</v>
      </c>
      <c r="E265" s="11" t="s">
        <v>192</v>
      </c>
      <c r="F265" s="42" t="s">
        <v>661</v>
      </c>
      <c r="G265" s="12" t="s">
        <v>662</v>
      </c>
      <c r="H265" s="30" t="s">
        <v>433</v>
      </c>
    </row>
    <row r="266" spans="1:8" x14ac:dyDescent="0.4">
      <c r="A266" s="434"/>
      <c r="B266" s="20" t="s">
        <v>81</v>
      </c>
      <c r="C266" s="43">
        <v>175</v>
      </c>
      <c r="D266" s="38">
        <v>4.9000000000000004</v>
      </c>
      <c r="E266" s="38">
        <v>0.08</v>
      </c>
      <c r="F266" s="38">
        <v>6.4</v>
      </c>
      <c r="G266" s="37">
        <v>44</v>
      </c>
      <c r="H266" s="80"/>
    </row>
    <row r="267" spans="1:8" x14ac:dyDescent="0.4">
      <c r="A267" s="468" t="s">
        <v>8</v>
      </c>
      <c r="B267" s="158" t="s">
        <v>752</v>
      </c>
      <c r="C267" s="142">
        <v>200</v>
      </c>
      <c r="D267" s="143">
        <v>7.1</v>
      </c>
      <c r="E267" s="143">
        <v>7.6</v>
      </c>
      <c r="F267" s="143">
        <v>36.700000000000003</v>
      </c>
      <c r="G267" s="153">
        <v>245</v>
      </c>
      <c r="H267" s="146" t="s">
        <v>476</v>
      </c>
    </row>
    <row r="268" spans="1:8" x14ac:dyDescent="0.4">
      <c r="A268" s="436"/>
      <c r="B268" s="34" t="s">
        <v>66</v>
      </c>
      <c r="C268" s="40">
        <v>50</v>
      </c>
      <c r="D268" s="32">
        <v>3.8</v>
      </c>
      <c r="E268" s="32">
        <v>0.4</v>
      </c>
      <c r="F268" s="32">
        <v>24.6</v>
      </c>
      <c r="G268" s="33">
        <v>117</v>
      </c>
      <c r="H268" s="58" t="s">
        <v>432</v>
      </c>
    </row>
    <row r="269" spans="1:8" x14ac:dyDescent="0.4">
      <c r="A269" s="436"/>
      <c r="B269" s="44" t="s">
        <v>67</v>
      </c>
      <c r="C269" s="15">
        <v>200</v>
      </c>
      <c r="D269" s="11" t="s">
        <v>378</v>
      </c>
      <c r="E269" s="11" t="s">
        <v>378</v>
      </c>
      <c r="F269" s="73" t="s">
        <v>625</v>
      </c>
      <c r="G269" s="29" t="s">
        <v>626</v>
      </c>
      <c r="H269" s="58" t="s">
        <v>436</v>
      </c>
    </row>
    <row r="270" spans="1:8" x14ac:dyDescent="0.4">
      <c r="A270" s="436"/>
      <c r="B270" s="52" t="s">
        <v>131</v>
      </c>
      <c r="C270" s="34">
        <v>150</v>
      </c>
      <c r="D270" s="34">
        <v>0.4</v>
      </c>
      <c r="E270" s="34">
        <v>0.3</v>
      </c>
      <c r="F270" s="34">
        <v>10.3</v>
      </c>
      <c r="G270" s="34">
        <v>47</v>
      </c>
      <c r="H270" s="30"/>
    </row>
    <row r="271" spans="1:8" x14ac:dyDescent="0.4">
      <c r="A271" s="434"/>
      <c r="B271" s="20" t="s">
        <v>82</v>
      </c>
      <c r="C271" s="21">
        <f>C267+C268+C269+C270</f>
        <v>600</v>
      </c>
      <c r="D271" s="21">
        <f>D267+D268+D269+D270</f>
        <v>12.7</v>
      </c>
      <c r="E271" s="21">
        <f>E267+E268+E269+E270</f>
        <v>9.7000000000000011</v>
      </c>
      <c r="F271" s="21">
        <f>F267+F268+F269+F270</f>
        <v>82.8</v>
      </c>
      <c r="G271" s="21">
        <f>G267+G268+G269+G270</f>
        <v>470</v>
      </c>
      <c r="H271" s="50"/>
    </row>
    <row r="272" spans="1:8" x14ac:dyDescent="0.4">
      <c r="A272" s="472" t="s">
        <v>83</v>
      </c>
      <c r="B272" s="473"/>
      <c r="C272" s="49">
        <f>C271+C266+C264+C258+C256</f>
        <v>2088</v>
      </c>
      <c r="D272" s="48">
        <f>D271+D266+D264+D258+D256</f>
        <v>57.34</v>
      </c>
      <c r="E272" s="48">
        <f>E271+E266+E264+E258+E256</f>
        <v>49.790000000000006</v>
      </c>
      <c r="F272" s="48">
        <f>F271+F266+F264+F258+F256</f>
        <v>273.73</v>
      </c>
      <c r="G272" s="49">
        <f>G271+G266+G264+G258+G256</f>
        <v>1767.8999999999999</v>
      </c>
      <c r="H272" s="39"/>
    </row>
    <row r="273" spans="1:8" x14ac:dyDescent="0.4">
      <c r="A273" s="470" t="s">
        <v>24</v>
      </c>
      <c r="B273" s="470" t="s">
        <v>25</v>
      </c>
      <c r="C273" s="467" t="s">
        <v>26</v>
      </c>
      <c r="D273" s="467" t="s">
        <v>543</v>
      </c>
      <c r="E273" s="467"/>
      <c r="F273" s="467"/>
      <c r="G273" s="470" t="s">
        <v>38</v>
      </c>
      <c r="H273" s="470" t="s">
        <v>39</v>
      </c>
    </row>
    <row r="274" spans="1:8" x14ac:dyDescent="0.4">
      <c r="A274" s="471"/>
      <c r="B274" s="471"/>
      <c r="C274" s="468"/>
      <c r="D274" s="284" t="s">
        <v>4</v>
      </c>
      <c r="E274" s="284" t="s">
        <v>36</v>
      </c>
      <c r="F274" s="284" t="s">
        <v>30</v>
      </c>
      <c r="G274" s="471"/>
      <c r="H274" s="471"/>
    </row>
    <row r="275" spans="1:8" x14ac:dyDescent="0.4">
      <c r="A275" s="463" t="s">
        <v>367</v>
      </c>
      <c r="B275" s="464"/>
      <c r="C275" s="465"/>
      <c r="D275" s="465"/>
      <c r="E275" s="465"/>
      <c r="F275" s="465"/>
      <c r="G275" s="465"/>
      <c r="H275" s="466"/>
    </row>
    <row r="276" spans="1:8" ht="42" x14ac:dyDescent="0.4">
      <c r="A276" s="467" t="s">
        <v>40</v>
      </c>
      <c r="B276" s="28" t="s">
        <v>249</v>
      </c>
      <c r="C276" s="15" t="s">
        <v>113</v>
      </c>
      <c r="D276" s="11" t="s">
        <v>140</v>
      </c>
      <c r="E276" s="11" t="s">
        <v>253</v>
      </c>
      <c r="F276" s="11" t="s">
        <v>254</v>
      </c>
      <c r="G276" s="29" t="s">
        <v>255</v>
      </c>
      <c r="H276" s="58" t="s">
        <v>484</v>
      </c>
    </row>
    <row r="277" spans="1:8" x14ac:dyDescent="0.4">
      <c r="A277" s="467"/>
      <c r="B277" s="41" t="s">
        <v>172</v>
      </c>
      <c r="C277" s="11" t="s">
        <v>648</v>
      </c>
      <c r="D277" s="10" t="s">
        <v>649</v>
      </c>
      <c r="E277" s="10" t="s">
        <v>48</v>
      </c>
      <c r="F277" s="53" t="s">
        <v>646</v>
      </c>
      <c r="G277" s="12" t="s">
        <v>650</v>
      </c>
      <c r="H277" s="58" t="s">
        <v>459</v>
      </c>
    </row>
    <row r="278" spans="1:8" x14ac:dyDescent="0.4">
      <c r="A278" s="467"/>
      <c r="B278" s="44" t="s">
        <v>117</v>
      </c>
      <c r="C278" s="15">
        <v>200</v>
      </c>
      <c r="D278" s="11" t="s">
        <v>298</v>
      </c>
      <c r="E278" s="11" t="s">
        <v>95</v>
      </c>
      <c r="F278" s="42" t="s">
        <v>77</v>
      </c>
      <c r="G278" s="12" t="s">
        <v>722</v>
      </c>
      <c r="H278" s="45" t="s">
        <v>448</v>
      </c>
    </row>
    <row r="279" spans="1:8" x14ac:dyDescent="0.4">
      <c r="A279" s="467"/>
      <c r="B279" s="20" t="s">
        <v>41</v>
      </c>
      <c r="C279" s="21">
        <v>420</v>
      </c>
      <c r="D279" s="22">
        <f>D278+D277+D276</f>
        <v>15.3</v>
      </c>
      <c r="E279" s="22">
        <f>E278+E277+E276</f>
        <v>17.100000000000001</v>
      </c>
      <c r="F279" s="22">
        <f>F278+F277+F276</f>
        <v>66.599999999999994</v>
      </c>
      <c r="G279" s="21">
        <f>G278+G277+G276</f>
        <v>483</v>
      </c>
      <c r="H279" s="55"/>
    </row>
    <row r="280" spans="1:8" x14ac:dyDescent="0.4">
      <c r="A280" s="468" t="s">
        <v>23</v>
      </c>
      <c r="B280" s="28" t="s">
        <v>240</v>
      </c>
      <c r="C280" s="15">
        <v>200</v>
      </c>
      <c r="D280" s="11" t="s">
        <v>229</v>
      </c>
      <c r="E280" s="11" t="s">
        <v>656</v>
      </c>
      <c r="F280" s="42" t="s">
        <v>657</v>
      </c>
      <c r="G280" s="12">
        <v>222</v>
      </c>
      <c r="H280" s="55" t="s">
        <v>505</v>
      </c>
    </row>
    <row r="281" spans="1:8" x14ac:dyDescent="0.4">
      <c r="A281" s="434"/>
      <c r="B281" s="25" t="s">
        <v>44</v>
      </c>
      <c r="C281" s="26">
        <v>200</v>
      </c>
      <c r="D281" s="22" t="str">
        <f>D280</f>
        <v>1,2</v>
      </c>
      <c r="E281" s="22" t="str">
        <f>E280</f>
        <v>0,56</v>
      </c>
      <c r="F281" s="22" t="str">
        <f>F280</f>
        <v>53,6</v>
      </c>
      <c r="G281" s="21">
        <f>G280</f>
        <v>222</v>
      </c>
      <c r="H281" s="55"/>
    </row>
    <row r="282" spans="1:8" x14ac:dyDescent="0.4">
      <c r="A282" s="435" t="s">
        <v>6</v>
      </c>
      <c r="B282" s="41" t="s">
        <v>256</v>
      </c>
      <c r="C282" s="15">
        <v>60</v>
      </c>
      <c r="D282" s="11" t="s">
        <v>45</v>
      </c>
      <c r="E282" s="11" t="s">
        <v>46</v>
      </c>
      <c r="F282" s="11" t="s">
        <v>123</v>
      </c>
      <c r="G282" s="29" t="s">
        <v>257</v>
      </c>
      <c r="H282" s="58" t="s">
        <v>472</v>
      </c>
    </row>
    <row r="283" spans="1:8" x14ac:dyDescent="0.4">
      <c r="A283" s="435"/>
      <c r="B283" s="34" t="s">
        <v>325</v>
      </c>
      <c r="C283" s="40" t="s">
        <v>670</v>
      </c>
      <c r="D283" s="40">
        <v>8.5</v>
      </c>
      <c r="E283" s="40">
        <v>4.4000000000000004</v>
      </c>
      <c r="F283" s="40">
        <v>13.3</v>
      </c>
      <c r="G283" s="33">
        <v>128</v>
      </c>
      <c r="H283" s="46" t="s">
        <v>441</v>
      </c>
    </row>
    <row r="284" spans="1:8" x14ac:dyDescent="0.4">
      <c r="A284" s="435"/>
      <c r="B284" s="52" t="s">
        <v>375</v>
      </c>
      <c r="C284" s="15" t="s">
        <v>703</v>
      </c>
      <c r="D284" s="11" t="s">
        <v>565</v>
      </c>
      <c r="E284" s="11" t="s">
        <v>156</v>
      </c>
      <c r="F284" s="42" t="s">
        <v>704</v>
      </c>
      <c r="G284" s="12" t="s">
        <v>705</v>
      </c>
      <c r="H284" s="30" t="s">
        <v>487</v>
      </c>
    </row>
    <row r="285" spans="1:8" x14ac:dyDescent="0.4">
      <c r="A285" s="435"/>
      <c r="B285" s="34" t="s">
        <v>50</v>
      </c>
      <c r="C285" s="15">
        <v>50</v>
      </c>
      <c r="D285" s="16" t="s">
        <v>51</v>
      </c>
      <c r="E285" s="16" t="s">
        <v>52</v>
      </c>
      <c r="F285" s="17" t="s">
        <v>53</v>
      </c>
      <c r="G285" s="12" t="s">
        <v>54</v>
      </c>
      <c r="H285" s="58"/>
    </row>
    <row r="286" spans="1:8" x14ac:dyDescent="0.4">
      <c r="A286" s="436"/>
      <c r="B286" s="14" t="s">
        <v>34</v>
      </c>
      <c r="C286" s="15">
        <v>200</v>
      </c>
      <c r="D286" s="16">
        <v>0.1</v>
      </c>
      <c r="E286" s="16" t="s">
        <v>32</v>
      </c>
      <c r="F286" s="17">
        <v>9.1</v>
      </c>
      <c r="G286" s="12">
        <v>24.4</v>
      </c>
      <c r="H286" s="30" t="s">
        <v>430</v>
      </c>
    </row>
    <row r="287" spans="1:8" x14ac:dyDescent="0.4">
      <c r="A287" s="434"/>
      <c r="B287" s="20" t="s">
        <v>80</v>
      </c>
      <c r="C287" s="59" t="s">
        <v>589</v>
      </c>
      <c r="D287" s="38">
        <f>D282+D283+D284+D285+D286</f>
        <v>31.200000000000003</v>
      </c>
      <c r="E287" s="38">
        <f>E282+E283+E284+E285+E286</f>
        <v>22.330000000000002</v>
      </c>
      <c r="F287" s="38">
        <f>F282+F283+F284+F285+F286</f>
        <v>77.399999999999991</v>
      </c>
      <c r="G287" s="37">
        <f>G282+G283+G284+G285+G286</f>
        <v>581.4</v>
      </c>
      <c r="H287" s="50"/>
    </row>
    <row r="288" spans="1:8" x14ac:dyDescent="0.4">
      <c r="A288" s="468" t="s">
        <v>59</v>
      </c>
      <c r="B288" s="52" t="s">
        <v>60</v>
      </c>
      <c r="C288" s="34">
        <v>30</v>
      </c>
      <c r="D288" s="34">
        <v>2.04</v>
      </c>
      <c r="E288" s="34">
        <v>1.68</v>
      </c>
      <c r="F288" s="34">
        <v>18</v>
      </c>
      <c r="G288" s="100">
        <v>95</v>
      </c>
      <c r="H288" s="30"/>
    </row>
    <row r="289" spans="1:8" x14ac:dyDescent="0.4">
      <c r="A289" s="436"/>
      <c r="B289" s="169" t="s">
        <v>42</v>
      </c>
      <c r="C289" s="11" t="s">
        <v>5</v>
      </c>
      <c r="D289" s="16">
        <v>1.44</v>
      </c>
      <c r="E289" s="17">
        <v>0.67</v>
      </c>
      <c r="F289" s="17">
        <v>15.43</v>
      </c>
      <c r="G289" s="24">
        <v>112</v>
      </c>
      <c r="H289" s="19" t="s">
        <v>624</v>
      </c>
    </row>
    <row r="290" spans="1:8" x14ac:dyDescent="0.4">
      <c r="A290" s="434"/>
      <c r="B290" s="20" t="s">
        <v>81</v>
      </c>
      <c r="C290" s="43">
        <v>220</v>
      </c>
      <c r="D290" s="38">
        <f>D289+D288</f>
        <v>3.48</v>
      </c>
      <c r="E290" s="38">
        <f>E289+E288</f>
        <v>2.35</v>
      </c>
      <c r="F290" s="38">
        <f>F289+F288</f>
        <v>33.43</v>
      </c>
      <c r="G290" s="37">
        <f>G289+G288</f>
        <v>207</v>
      </c>
      <c r="H290" s="80"/>
    </row>
    <row r="291" spans="1:8" x14ac:dyDescent="0.4">
      <c r="A291" s="468" t="s">
        <v>8</v>
      </c>
      <c r="B291" s="34" t="s">
        <v>220</v>
      </c>
      <c r="C291" s="40">
        <v>150</v>
      </c>
      <c r="D291" s="40">
        <v>20.6</v>
      </c>
      <c r="E291" s="40">
        <v>12.4</v>
      </c>
      <c r="F291" s="40">
        <v>64.900000000000006</v>
      </c>
      <c r="G291" s="33">
        <v>450</v>
      </c>
      <c r="H291" s="30" t="s">
        <v>470</v>
      </c>
    </row>
    <row r="292" spans="1:8" x14ac:dyDescent="0.4">
      <c r="A292" s="436"/>
      <c r="B292" s="76" t="s">
        <v>612</v>
      </c>
      <c r="C292" s="40">
        <v>30</v>
      </c>
      <c r="D292" s="40">
        <v>0.6</v>
      </c>
      <c r="E292" s="40">
        <v>1.5</v>
      </c>
      <c r="F292" s="40">
        <v>1.9</v>
      </c>
      <c r="G292" s="33">
        <v>23</v>
      </c>
      <c r="H292" s="30" t="s">
        <v>613</v>
      </c>
    </row>
    <row r="293" spans="1:8" x14ac:dyDescent="0.4">
      <c r="A293" s="436"/>
      <c r="B293" s="44" t="s">
        <v>67</v>
      </c>
      <c r="C293" s="15">
        <v>200</v>
      </c>
      <c r="D293" s="11" t="s">
        <v>378</v>
      </c>
      <c r="E293" s="11" t="s">
        <v>378</v>
      </c>
      <c r="F293" s="73" t="s">
        <v>625</v>
      </c>
      <c r="G293" s="29" t="s">
        <v>626</v>
      </c>
      <c r="H293" s="58" t="s">
        <v>436</v>
      </c>
    </row>
    <row r="294" spans="1:8" x14ac:dyDescent="0.4">
      <c r="A294" s="436"/>
      <c r="B294" s="23" t="s">
        <v>190</v>
      </c>
      <c r="C294" s="11" t="s">
        <v>551</v>
      </c>
      <c r="D294" s="16">
        <v>0.4</v>
      </c>
      <c r="E294" s="17">
        <v>0.4</v>
      </c>
      <c r="F294" s="17">
        <v>9.8000000000000007</v>
      </c>
      <c r="G294" s="24">
        <v>47</v>
      </c>
      <c r="H294" s="58" t="s">
        <v>432</v>
      </c>
    </row>
    <row r="295" spans="1:8" x14ac:dyDescent="0.4">
      <c r="A295" s="434"/>
      <c r="B295" s="20" t="s">
        <v>82</v>
      </c>
      <c r="C295" s="21">
        <v>460</v>
      </c>
      <c r="D295" s="48">
        <f>D291+D292+D293+D294</f>
        <v>23</v>
      </c>
      <c r="E295" s="48">
        <f>E291+E292+E293+E294</f>
        <v>15.700000000000001</v>
      </c>
      <c r="F295" s="48">
        <f>F291+F292+F293+F294</f>
        <v>87.800000000000011</v>
      </c>
      <c r="G295" s="49">
        <f>G291+G292+G293+G294</f>
        <v>581</v>
      </c>
      <c r="H295" s="50"/>
    </row>
    <row r="296" spans="1:8" x14ac:dyDescent="0.4">
      <c r="A296" s="472" t="s">
        <v>83</v>
      </c>
      <c r="B296" s="473"/>
      <c r="C296" s="49">
        <f>C295+C290+C287+C281+C279</f>
        <v>1990</v>
      </c>
      <c r="D296" s="48">
        <f>D295+D290+D287+D281+D279</f>
        <v>74.180000000000007</v>
      </c>
      <c r="E296" s="48">
        <f>E295+E290+E287+E281+E279</f>
        <v>58.040000000000006</v>
      </c>
      <c r="F296" s="48">
        <f>F295+F290+F287+F281+F279</f>
        <v>318.83</v>
      </c>
      <c r="G296" s="49">
        <f>G295+G290+G287+G281+G279</f>
        <v>2074.4</v>
      </c>
      <c r="H296" s="39"/>
    </row>
    <row r="297" spans="1:8" x14ac:dyDescent="0.4">
      <c r="A297" s="470" t="s">
        <v>24</v>
      </c>
      <c r="B297" s="470" t="s">
        <v>25</v>
      </c>
      <c r="C297" s="467" t="s">
        <v>26</v>
      </c>
      <c r="D297" s="467" t="s">
        <v>543</v>
      </c>
      <c r="E297" s="467"/>
      <c r="F297" s="467"/>
      <c r="G297" s="470" t="s">
        <v>38</v>
      </c>
      <c r="H297" s="470" t="s">
        <v>39</v>
      </c>
    </row>
    <row r="298" spans="1:8" x14ac:dyDescent="0.4">
      <c r="A298" s="471"/>
      <c r="B298" s="471"/>
      <c r="C298" s="468"/>
      <c r="D298" s="284" t="s">
        <v>4</v>
      </c>
      <c r="E298" s="284" t="s">
        <v>36</v>
      </c>
      <c r="F298" s="284" t="s">
        <v>30</v>
      </c>
      <c r="G298" s="471"/>
      <c r="H298" s="471"/>
    </row>
    <row r="299" spans="1:8" x14ac:dyDescent="0.4">
      <c r="A299" s="463" t="s">
        <v>374</v>
      </c>
      <c r="B299" s="464"/>
      <c r="C299" s="465"/>
      <c r="D299" s="465"/>
      <c r="E299" s="465"/>
      <c r="F299" s="465"/>
      <c r="G299" s="465"/>
      <c r="H299" s="466"/>
    </row>
    <row r="300" spans="1:8" x14ac:dyDescent="0.4">
      <c r="A300" s="467" t="s">
        <v>40</v>
      </c>
      <c r="B300" s="28" t="s">
        <v>370</v>
      </c>
      <c r="C300" s="15" t="s">
        <v>113</v>
      </c>
      <c r="D300" s="11" t="s">
        <v>146</v>
      </c>
      <c r="E300" s="11" t="s">
        <v>87</v>
      </c>
      <c r="F300" s="11" t="s">
        <v>371</v>
      </c>
      <c r="G300" s="29" t="s">
        <v>372</v>
      </c>
      <c r="H300" s="58" t="s">
        <v>486</v>
      </c>
    </row>
    <row r="301" spans="1:8" x14ac:dyDescent="0.4">
      <c r="A301" s="467"/>
      <c r="B301" s="18" t="s">
        <v>104</v>
      </c>
      <c r="C301" s="8">
        <v>50</v>
      </c>
      <c r="D301" s="11">
        <v>3.2</v>
      </c>
      <c r="E301" s="11">
        <v>0.3</v>
      </c>
      <c r="F301" s="11">
        <v>15.3</v>
      </c>
      <c r="G301" s="12">
        <v>79</v>
      </c>
      <c r="H301" s="91" t="s">
        <v>459</v>
      </c>
    </row>
    <row r="302" spans="1:8" x14ac:dyDescent="0.4">
      <c r="A302" s="467"/>
      <c r="B302" s="52" t="s">
        <v>89</v>
      </c>
      <c r="C302" s="8">
        <v>200</v>
      </c>
      <c r="D302" s="10" t="s">
        <v>46</v>
      </c>
      <c r="E302" s="10" t="s">
        <v>46</v>
      </c>
      <c r="F302" s="53" t="s">
        <v>622</v>
      </c>
      <c r="G302" s="12" t="s">
        <v>623</v>
      </c>
      <c r="H302" s="54" t="s">
        <v>439</v>
      </c>
    </row>
    <row r="303" spans="1:8" x14ac:dyDescent="0.4">
      <c r="A303" s="467"/>
      <c r="B303" s="20" t="s">
        <v>41</v>
      </c>
      <c r="C303" s="21">
        <v>425</v>
      </c>
      <c r="D303" s="22">
        <f>D302+D301+D300</f>
        <v>13.600000000000001</v>
      </c>
      <c r="E303" s="22">
        <f>E302+E301+E300</f>
        <v>12.6</v>
      </c>
      <c r="F303" s="22">
        <f>F302+F301+F300</f>
        <v>62.3</v>
      </c>
      <c r="G303" s="21">
        <f>G302+G301+G300</f>
        <v>419.3</v>
      </c>
      <c r="H303" s="55"/>
    </row>
    <row r="304" spans="1:8" x14ac:dyDescent="0.4">
      <c r="A304" s="468" t="s">
        <v>23</v>
      </c>
      <c r="B304" s="23" t="s">
        <v>42</v>
      </c>
      <c r="C304" s="11" t="s">
        <v>5</v>
      </c>
      <c r="D304" s="16">
        <v>1.44</v>
      </c>
      <c r="E304" s="17">
        <v>0.67</v>
      </c>
      <c r="F304" s="17">
        <v>15.43</v>
      </c>
      <c r="G304" s="24">
        <v>112</v>
      </c>
      <c r="H304" s="45" t="s">
        <v>624</v>
      </c>
    </row>
    <row r="305" spans="1:8" x14ac:dyDescent="0.4">
      <c r="A305" s="434"/>
      <c r="B305" s="25" t="s">
        <v>44</v>
      </c>
      <c r="C305" s="26">
        <v>200</v>
      </c>
      <c r="D305" s="22">
        <f>D304</f>
        <v>1.44</v>
      </c>
      <c r="E305" s="22">
        <f>E304</f>
        <v>0.67</v>
      </c>
      <c r="F305" s="22">
        <f>F304</f>
        <v>15.43</v>
      </c>
      <c r="G305" s="21">
        <f>G304</f>
        <v>112</v>
      </c>
      <c r="H305" s="55"/>
    </row>
    <row r="306" spans="1:8" x14ac:dyDescent="0.4">
      <c r="A306" s="435" t="s">
        <v>6</v>
      </c>
      <c r="B306" s="13" t="s">
        <v>597</v>
      </c>
      <c r="C306" s="15">
        <v>60</v>
      </c>
      <c r="D306" s="16">
        <v>0.8</v>
      </c>
      <c r="E306" s="16">
        <v>0.06</v>
      </c>
      <c r="F306" s="17">
        <v>4.0999999999999996</v>
      </c>
      <c r="G306" s="12">
        <v>20</v>
      </c>
      <c r="H306" s="27" t="s">
        <v>598</v>
      </c>
    </row>
    <row r="307" spans="1:8" ht="42" x14ac:dyDescent="0.4">
      <c r="A307" s="435"/>
      <c r="B307" s="28" t="s">
        <v>618</v>
      </c>
      <c r="C307" s="15">
        <v>250</v>
      </c>
      <c r="D307" s="11" t="s">
        <v>552</v>
      </c>
      <c r="E307" s="11" t="s">
        <v>87</v>
      </c>
      <c r="F307" s="42" t="s">
        <v>706</v>
      </c>
      <c r="G307" s="12" t="s">
        <v>707</v>
      </c>
      <c r="H307" s="30" t="s">
        <v>467</v>
      </c>
    </row>
    <row r="308" spans="1:8" x14ac:dyDescent="0.4">
      <c r="A308" s="435"/>
      <c r="B308" s="52" t="s">
        <v>368</v>
      </c>
      <c r="C308" s="8">
        <v>120</v>
      </c>
      <c r="D308" s="10" t="s">
        <v>426</v>
      </c>
      <c r="E308" s="10" t="s">
        <v>427</v>
      </c>
      <c r="F308" s="53" t="s">
        <v>428</v>
      </c>
      <c r="G308" s="12" t="s">
        <v>429</v>
      </c>
      <c r="H308" s="81" t="s">
        <v>485</v>
      </c>
    </row>
    <row r="309" spans="1:8" x14ac:dyDescent="0.4">
      <c r="A309" s="435"/>
      <c r="B309" s="27" t="s">
        <v>326</v>
      </c>
      <c r="C309" s="65">
        <v>150</v>
      </c>
      <c r="D309" s="79" t="s">
        <v>68</v>
      </c>
      <c r="E309" s="79" t="s">
        <v>208</v>
      </c>
      <c r="F309" s="117" t="s">
        <v>209</v>
      </c>
      <c r="G309" s="62" t="s">
        <v>680</v>
      </c>
      <c r="H309" s="119" t="s">
        <v>708</v>
      </c>
    </row>
    <row r="310" spans="1:8" x14ac:dyDescent="0.4">
      <c r="A310" s="435"/>
      <c r="B310" s="34" t="s">
        <v>50</v>
      </c>
      <c r="C310" s="15">
        <v>50</v>
      </c>
      <c r="D310" s="16" t="s">
        <v>51</v>
      </c>
      <c r="E310" s="16" t="s">
        <v>52</v>
      </c>
      <c r="F310" s="17" t="s">
        <v>53</v>
      </c>
      <c r="G310" s="12" t="s">
        <v>54</v>
      </c>
      <c r="H310" s="58"/>
    </row>
    <row r="311" spans="1:8" x14ac:dyDescent="0.4">
      <c r="A311" s="436"/>
      <c r="B311" s="44" t="s">
        <v>340</v>
      </c>
      <c r="C311" s="15">
        <v>200</v>
      </c>
      <c r="D311" s="11" t="s">
        <v>628</v>
      </c>
      <c r="E311" s="11" t="s">
        <v>629</v>
      </c>
      <c r="F311" s="42" t="s">
        <v>633</v>
      </c>
      <c r="G311" s="12" t="s">
        <v>630</v>
      </c>
      <c r="H311" s="45" t="s">
        <v>450</v>
      </c>
    </row>
    <row r="312" spans="1:8" x14ac:dyDescent="0.4">
      <c r="A312" s="434"/>
      <c r="B312" s="20" t="s">
        <v>80</v>
      </c>
      <c r="C312" s="37">
        <f>C306+C307+C308+C309+C310+C311</f>
        <v>830</v>
      </c>
      <c r="D312" s="38">
        <f>D306+D307+D308+D309+D310+D311</f>
        <v>28.6</v>
      </c>
      <c r="E312" s="38">
        <f>E306+E307+E308+E309+E310+E311</f>
        <v>36.309999999999995</v>
      </c>
      <c r="F312" s="38">
        <f>F306+F307+F308+F309+F310+F311</f>
        <v>115.35</v>
      </c>
      <c r="G312" s="37">
        <f>G306+G307+G308+G309+G310+G311</f>
        <v>857</v>
      </c>
      <c r="H312" s="50"/>
    </row>
    <row r="313" spans="1:8" x14ac:dyDescent="0.4">
      <c r="A313" s="468" t="s">
        <v>59</v>
      </c>
      <c r="B313" s="41" t="s">
        <v>189</v>
      </c>
      <c r="C313" s="15">
        <v>200</v>
      </c>
      <c r="D313" s="11" t="s">
        <v>64</v>
      </c>
      <c r="E313" s="11" t="s">
        <v>192</v>
      </c>
      <c r="F313" s="42" t="s">
        <v>663</v>
      </c>
      <c r="G313" s="12" t="s">
        <v>664</v>
      </c>
      <c r="H313" s="30" t="s">
        <v>433</v>
      </c>
    </row>
    <row r="314" spans="1:8" x14ac:dyDescent="0.4">
      <c r="A314" s="434"/>
      <c r="B314" s="20" t="s">
        <v>81</v>
      </c>
      <c r="C314" s="43">
        <v>175</v>
      </c>
      <c r="D314" s="38">
        <v>4.7</v>
      </c>
      <c r="E314" s="38">
        <v>4.0999999999999996</v>
      </c>
      <c r="F314" s="38">
        <v>6.5</v>
      </c>
      <c r="G314" s="37">
        <v>87.5</v>
      </c>
      <c r="H314" s="80"/>
    </row>
    <row r="315" spans="1:8" x14ac:dyDescent="0.4">
      <c r="A315" s="468" t="s">
        <v>8</v>
      </c>
      <c r="B315" s="44" t="s">
        <v>369</v>
      </c>
      <c r="C315" s="15">
        <v>130</v>
      </c>
      <c r="D315" s="11" t="s">
        <v>527</v>
      </c>
      <c r="E315" s="11" t="s">
        <v>214</v>
      </c>
      <c r="F315" s="11" t="s">
        <v>528</v>
      </c>
      <c r="G315" s="29">
        <v>130</v>
      </c>
      <c r="H315" s="30" t="s">
        <v>449</v>
      </c>
    </row>
    <row r="316" spans="1:8" x14ac:dyDescent="0.4">
      <c r="A316" s="436"/>
      <c r="B316" s="14" t="s">
        <v>34</v>
      </c>
      <c r="C316" s="15">
        <v>200</v>
      </c>
      <c r="D316" s="16">
        <v>0.1</v>
      </c>
      <c r="E316" s="16" t="s">
        <v>32</v>
      </c>
      <c r="F316" s="17">
        <v>9.1</v>
      </c>
      <c r="G316" s="12">
        <v>24.4</v>
      </c>
      <c r="H316" s="30" t="s">
        <v>430</v>
      </c>
    </row>
    <row r="317" spans="1:8" x14ac:dyDescent="0.4">
      <c r="A317" s="436"/>
      <c r="B317" s="52" t="s">
        <v>162</v>
      </c>
      <c r="C317" s="8">
        <v>200</v>
      </c>
      <c r="D317" s="11" t="s">
        <v>76</v>
      </c>
      <c r="E317" s="11" t="s">
        <v>654</v>
      </c>
      <c r="F317" s="42" t="s">
        <v>178</v>
      </c>
      <c r="G317" s="12" t="s">
        <v>655</v>
      </c>
      <c r="H317" s="34" t="s">
        <v>446</v>
      </c>
    </row>
    <row r="318" spans="1:8" x14ac:dyDescent="0.4">
      <c r="A318" s="434"/>
      <c r="B318" s="20" t="s">
        <v>82</v>
      </c>
      <c r="C318" s="21">
        <f>C315+C316+C317</f>
        <v>530</v>
      </c>
      <c r="D318" s="136">
        <f>D315+D316+D317</f>
        <v>10.4</v>
      </c>
      <c r="E318" s="136">
        <f>E315+E316+E317</f>
        <v>29.93</v>
      </c>
      <c r="F318" s="136">
        <f>F315+F316+F317</f>
        <v>36.300000000000004</v>
      </c>
      <c r="G318" s="136">
        <f>G315+G316+G317</f>
        <v>243.4</v>
      </c>
      <c r="H318" s="39"/>
    </row>
    <row r="319" spans="1:8" x14ac:dyDescent="0.4">
      <c r="A319" s="472" t="s">
        <v>83</v>
      </c>
      <c r="B319" s="473"/>
      <c r="C319" s="49">
        <f>C318+C314+C312+C305+C303</f>
        <v>2160</v>
      </c>
      <c r="D319" s="48">
        <f>D318+D314+D312+D305+D303</f>
        <v>58.74</v>
      </c>
      <c r="E319" s="48">
        <f>E318+E314+E312+E305+E303</f>
        <v>83.61</v>
      </c>
      <c r="F319" s="48">
        <f>F318+F314+F312+F305+F303</f>
        <v>235.88</v>
      </c>
      <c r="G319" s="135">
        <f>G318+G314+G312+G305+G303</f>
        <v>1719.2</v>
      </c>
      <c r="H319" s="39"/>
    </row>
    <row r="320" spans="1:8" x14ac:dyDescent="0.4">
      <c r="A320" s="470" t="s">
        <v>24</v>
      </c>
      <c r="B320" s="470" t="s">
        <v>25</v>
      </c>
      <c r="C320" s="467" t="s">
        <v>26</v>
      </c>
      <c r="D320" s="467" t="s">
        <v>543</v>
      </c>
      <c r="E320" s="467"/>
      <c r="F320" s="467"/>
      <c r="G320" s="470" t="s">
        <v>38</v>
      </c>
      <c r="H320" s="470" t="s">
        <v>39</v>
      </c>
    </row>
    <row r="321" spans="1:8" x14ac:dyDescent="0.4">
      <c r="A321" s="471"/>
      <c r="B321" s="471"/>
      <c r="C321" s="468"/>
      <c r="D321" s="284" t="s">
        <v>4</v>
      </c>
      <c r="E321" s="284" t="s">
        <v>36</v>
      </c>
      <c r="F321" s="284" t="s">
        <v>30</v>
      </c>
      <c r="G321" s="471"/>
      <c r="H321" s="471"/>
    </row>
    <row r="322" spans="1:8" x14ac:dyDescent="0.4">
      <c r="A322" s="463" t="s">
        <v>377</v>
      </c>
      <c r="B322" s="464"/>
      <c r="C322" s="465"/>
      <c r="D322" s="465"/>
      <c r="E322" s="465"/>
      <c r="F322" s="465"/>
      <c r="G322" s="465"/>
      <c r="H322" s="466"/>
    </row>
    <row r="323" spans="1:8" x14ac:dyDescent="0.4">
      <c r="A323" s="467" t="s">
        <v>40</v>
      </c>
      <c r="B323" s="150" t="s">
        <v>270</v>
      </c>
      <c r="C323" s="90" t="s">
        <v>113</v>
      </c>
      <c r="D323" s="40" t="s">
        <v>640</v>
      </c>
      <c r="E323" s="84" t="s">
        <v>641</v>
      </c>
      <c r="F323" s="40" t="s">
        <v>642</v>
      </c>
      <c r="G323" s="33" t="s">
        <v>643</v>
      </c>
      <c r="H323" s="64" t="s">
        <v>435</v>
      </c>
    </row>
    <row r="324" spans="1:8" x14ac:dyDescent="0.4">
      <c r="A324" s="467"/>
      <c r="B324" s="18" t="s">
        <v>104</v>
      </c>
      <c r="C324" s="8">
        <v>50</v>
      </c>
      <c r="D324" s="11">
        <v>3.2</v>
      </c>
      <c r="E324" s="11">
        <v>0.3</v>
      </c>
      <c r="F324" s="11">
        <v>15.3</v>
      </c>
      <c r="G324" s="12">
        <v>79</v>
      </c>
      <c r="H324" s="91" t="s">
        <v>459</v>
      </c>
    </row>
    <row r="325" spans="1:8" x14ac:dyDescent="0.4">
      <c r="A325" s="467"/>
      <c r="B325" s="44" t="s">
        <v>67</v>
      </c>
      <c r="C325" s="15">
        <v>200</v>
      </c>
      <c r="D325" s="11" t="s">
        <v>378</v>
      </c>
      <c r="E325" s="11" t="s">
        <v>378</v>
      </c>
      <c r="F325" s="73" t="s">
        <v>625</v>
      </c>
      <c r="G325" s="29" t="s">
        <v>626</v>
      </c>
      <c r="H325" s="30" t="s">
        <v>436</v>
      </c>
    </row>
    <row r="326" spans="1:8" x14ac:dyDescent="0.4">
      <c r="A326" s="467"/>
      <c r="B326" s="20" t="s">
        <v>41</v>
      </c>
      <c r="C326" s="21">
        <v>375</v>
      </c>
      <c r="D326" s="22">
        <f>D323+D324+D325</f>
        <v>22.9</v>
      </c>
      <c r="E326" s="22">
        <f>E325+E324+E323</f>
        <v>40.700000000000003</v>
      </c>
      <c r="F326" s="22">
        <f>F325+F324+F323</f>
        <v>42.5</v>
      </c>
      <c r="G326" s="21">
        <f>G325+G324+G323</f>
        <v>466</v>
      </c>
      <c r="H326" s="55"/>
    </row>
    <row r="327" spans="1:8" x14ac:dyDescent="0.4">
      <c r="A327" s="468" t="s">
        <v>23</v>
      </c>
      <c r="B327" s="23" t="s">
        <v>42</v>
      </c>
      <c r="C327" s="11" t="s">
        <v>5</v>
      </c>
      <c r="D327" s="16">
        <v>1.44</v>
      </c>
      <c r="E327" s="17">
        <v>0.67</v>
      </c>
      <c r="F327" s="17">
        <v>15.43</v>
      </c>
      <c r="G327" s="24">
        <v>112</v>
      </c>
      <c r="H327" s="45" t="s">
        <v>624</v>
      </c>
    </row>
    <row r="328" spans="1:8" x14ac:dyDescent="0.4">
      <c r="A328" s="434"/>
      <c r="B328" s="25" t="s">
        <v>44</v>
      </c>
      <c r="C328" s="26">
        <v>200</v>
      </c>
      <c r="D328" s="22">
        <f>D327</f>
        <v>1.44</v>
      </c>
      <c r="E328" s="22">
        <f>E327</f>
        <v>0.67</v>
      </c>
      <c r="F328" s="22">
        <f>F327</f>
        <v>15.43</v>
      </c>
      <c r="G328" s="21">
        <f>G327</f>
        <v>112</v>
      </c>
      <c r="H328" s="55"/>
    </row>
    <row r="329" spans="1:8" x14ac:dyDescent="0.4">
      <c r="A329" s="435" t="s">
        <v>6</v>
      </c>
      <c r="B329" s="52" t="s">
        <v>191</v>
      </c>
      <c r="C329" s="15">
        <v>60</v>
      </c>
      <c r="D329" s="56" t="s">
        <v>93</v>
      </c>
      <c r="E329" s="42" t="s">
        <v>192</v>
      </c>
      <c r="F329" s="42" t="s">
        <v>193</v>
      </c>
      <c r="G329" s="24" t="s">
        <v>98</v>
      </c>
      <c r="H329" s="30" t="s">
        <v>492</v>
      </c>
    </row>
    <row r="330" spans="1:8" x14ac:dyDescent="0.4">
      <c r="A330" s="435"/>
      <c r="B330" s="28" t="s">
        <v>47</v>
      </c>
      <c r="C330" s="15" t="s">
        <v>673</v>
      </c>
      <c r="D330" s="16" t="s">
        <v>72</v>
      </c>
      <c r="E330" s="16" t="s">
        <v>92</v>
      </c>
      <c r="F330" s="16" t="s">
        <v>677</v>
      </c>
      <c r="G330" s="29" t="s">
        <v>678</v>
      </c>
      <c r="H330" s="30" t="s">
        <v>431</v>
      </c>
    </row>
    <row r="331" spans="1:8" x14ac:dyDescent="0.4">
      <c r="A331" s="435"/>
      <c r="B331" s="28" t="s">
        <v>132</v>
      </c>
      <c r="C331" s="15" t="s">
        <v>135</v>
      </c>
      <c r="D331" s="11" t="s">
        <v>281</v>
      </c>
      <c r="E331" s="11" t="s">
        <v>136</v>
      </c>
      <c r="F331" s="11" t="s">
        <v>46</v>
      </c>
      <c r="G331" s="29" t="s">
        <v>19</v>
      </c>
      <c r="H331" s="30" t="s">
        <v>489</v>
      </c>
    </row>
    <row r="332" spans="1:8" x14ac:dyDescent="0.4">
      <c r="A332" s="435"/>
      <c r="B332" s="28" t="s">
        <v>139</v>
      </c>
      <c r="C332" s="15" t="s">
        <v>74</v>
      </c>
      <c r="D332" s="16">
        <v>5.5</v>
      </c>
      <c r="E332" s="11" t="s">
        <v>321</v>
      </c>
      <c r="F332" s="42" t="s">
        <v>665</v>
      </c>
      <c r="G332" s="12" t="s">
        <v>366</v>
      </c>
      <c r="H332" s="30" t="s">
        <v>469</v>
      </c>
    </row>
    <row r="333" spans="1:8" x14ac:dyDescent="0.4">
      <c r="A333" s="435"/>
      <c r="B333" s="34" t="s">
        <v>50</v>
      </c>
      <c r="C333" s="15">
        <v>50</v>
      </c>
      <c r="D333" s="16" t="s">
        <v>51</v>
      </c>
      <c r="E333" s="16" t="s">
        <v>52</v>
      </c>
      <c r="F333" s="17" t="s">
        <v>53</v>
      </c>
      <c r="G333" s="12" t="s">
        <v>54</v>
      </c>
      <c r="H333" s="58"/>
    </row>
    <row r="334" spans="1:8" x14ac:dyDescent="0.4">
      <c r="A334" s="436"/>
      <c r="B334" s="30" t="s">
        <v>327</v>
      </c>
      <c r="C334" s="65">
        <v>200</v>
      </c>
      <c r="D334" s="79" t="s">
        <v>182</v>
      </c>
      <c r="E334" s="79" t="s">
        <v>31</v>
      </c>
      <c r="F334" s="117" t="s">
        <v>631</v>
      </c>
      <c r="G334" s="103" t="s">
        <v>632</v>
      </c>
      <c r="H334" s="58" t="s">
        <v>443</v>
      </c>
    </row>
    <row r="335" spans="1:8" x14ac:dyDescent="0.4">
      <c r="A335" s="434"/>
      <c r="B335" s="20" t="s">
        <v>80</v>
      </c>
      <c r="C335" s="59" t="s">
        <v>735</v>
      </c>
      <c r="D335" s="38">
        <f>D329+D330+D331+D332+D333+D334</f>
        <v>32.200000000000003</v>
      </c>
      <c r="E335" s="38">
        <f>E329+E330+E331+E332+E333+E334</f>
        <v>34.79</v>
      </c>
      <c r="F335" s="38">
        <f>F329+F330+F331+F332+F333+F334</f>
        <v>106.81</v>
      </c>
      <c r="G335" s="37">
        <f>G329+G330+G331+G332+G333+G334</f>
        <v>825.8</v>
      </c>
      <c r="H335" s="50"/>
    </row>
    <row r="336" spans="1:8" x14ac:dyDescent="0.4">
      <c r="A336" s="468" t="s">
        <v>59</v>
      </c>
      <c r="B336" s="41" t="s">
        <v>63</v>
      </c>
      <c r="C336" s="15">
        <v>200</v>
      </c>
      <c r="D336" s="11" t="s">
        <v>64</v>
      </c>
      <c r="E336" s="11" t="s">
        <v>192</v>
      </c>
      <c r="F336" s="42" t="s">
        <v>661</v>
      </c>
      <c r="G336" s="12" t="s">
        <v>662</v>
      </c>
      <c r="H336" s="30" t="s">
        <v>433</v>
      </c>
    </row>
    <row r="337" spans="1:12" x14ac:dyDescent="0.4">
      <c r="A337" s="434"/>
      <c r="B337" s="20" t="s">
        <v>81</v>
      </c>
      <c r="C337" s="43">
        <v>200</v>
      </c>
      <c r="D337" s="38">
        <v>5.6</v>
      </c>
      <c r="E337" s="38">
        <v>0.09</v>
      </c>
      <c r="F337" s="38">
        <v>7.3</v>
      </c>
      <c r="G337" s="37">
        <v>50.28</v>
      </c>
      <c r="H337" s="80"/>
    </row>
    <row r="338" spans="1:12" x14ac:dyDescent="0.4">
      <c r="A338" s="468" t="s">
        <v>8</v>
      </c>
      <c r="B338" s="52" t="s">
        <v>588</v>
      </c>
      <c r="C338" s="15" t="s">
        <v>601</v>
      </c>
      <c r="D338" s="11">
        <v>14.52</v>
      </c>
      <c r="E338" s="11">
        <v>10.3</v>
      </c>
      <c r="F338" s="42">
        <v>12.3</v>
      </c>
      <c r="G338" s="12">
        <v>201.6</v>
      </c>
      <c r="H338" s="45" t="s">
        <v>475</v>
      </c>
    </row>
    <row r="339" spans="1:12" x14ac:dyDescent="0.4">
      <c r="A339" s="436"/>
      <c r="B339" s="30" t="s">
        <v>180</v>
      </c>
      <c r="C339" s="65">
        <v>150</v>
      </c>
      <c r="D339" s="79" t="s">
        <v>709</v>
      </c>
      <c r="E339" s="79" t="s">
        <v>48</v>
      </c>
      <c r="F339" s="79" t="s">
        <v>418</v>
      </c>
      <c r="G339" s="63" t="s">
        <v>339</v>
      </c>
      <c r="H339" s="119" t="s">
        <v>455</v>
      </c>
    </row>
    <row r="340" spans="1:12" x14ac:dyDescent="0.4">
      <c r="A340" s="436"/>
      <c r="B340" s="34" t="s">
        <v>66</v>
      </c>
      <c r="C340" s="40">
        <v>50</v>
      </c>
      <c r="D340" s="32">
        <v>3.8</v>
      </c>
      <c r="E340" s="32">
        <v>0.4</v>
      </c>
      <c r="F340" s="32">
        <v>24.6</v>
      </c>
      <c r="G340" s="33">
        <v>117</v>
      </c>
      <c r="H340" s="58" t="s">
        <v>432</v>
      </c>
    </row>
    <row r="341" spans="1:12" x14ac:dyDescent="0.4">
      <c r="A341" s="436"/>
      <c r="B341" s="44" t="s">
        <v>117</v>
      </c>
      <c r="C341" s="15">
        <v>180</v>
      </c>
      <c r="D341" s="11" t="s">
        <v>118</v>
      </c>
      <c r="E341" s="11" t="s">
        <v>119</v>
      </c>
      <c r="F341" s="42" t="s">
        <v>120</v>
      </c>
      <c r="G341" s="12" t="s">
        <v>121</v>
      </c>
      <c r="H341" s="45" t="s">
        <v>448</v>
      </c>
    </row>
    <row r="342" spans="1:12" x14ac:dyDescent="0.4">
      <c r="A342" s="434"/>
      <c r="B342" s="20" t="s">
        <v>82</v>
      </c>
      <c r="C342" s="21">
        <v>464</v>
      </c>
      <c r="D342" s="48">
        <f>D338+D339+D340+D341</f>
        <v>24.31</v>
      </c>
      <c r="E342" s="48">
        <f>E338+E339+E340+E341</f>
        <v>18.09</v>
      </c>
      <c r="F342" s="48">
        <f>F338+F339+F340+F341</f>
        <v>69.100000000000009</v>
      </c>
      <c r="G342" s="48">
        <f>G338+G339+G340+G341</f>
        <v>539.6</v>
      </c>
      <c r="H342" s="50"/>
    </row>
    <row r="343" spans="1:12" x14ac:dyDescent="0.4">
      <c r="A343" s="472" t="s">
        <v>83</v>
      </c>
      <c r="B343" s="473"/>
      <c r="C343" s="49">
        <f>C342+C337+C335+C328+C326</f>
        <v>2043</v>
      </c>
      <c r="D343" s="48">
        <f>D326+D328+D335+D337+D342</f>
        <v>86.45</v>
      </c>
      <c r="E343" s="48">
        <f>E326+E328+E335+E337+E342</f>
        <v>94.34</v>
      </c>
      <c r="F343" s="48">
        <f>F326+F328+F335+F337+F342</f>
        <v>241.14000000000004</v>
      </c>
      <c r="G343" s="49">
        <f>G326+G328+G335+G337+G342</f>
        <v>1993.6799999999998</v>
      </c>
      <c r="H343" s="39"/>
    </row>
    <row r="344" spans="1:12" x14ac:dyDescent="0.4">
      <c r="A344" s="470" t="s">
        <v>24</v>
      </c>
      <c r="B344" s="470" t="s">
        <v>25</v>
      </c>
      <c r="C344" s="467" t="s">
        <v>26</v>
      </c>
      <c r="D344" s="467" t="s">
        <v>543</v>
      </c>
      <c r="E344" s="467"/>
      <c r="F344" s="467"/>
      <c r="G344" s="470" t="s">
        <v>38</v>
      </c>
      <c r="H344" s="470" t="s">
        <v>39</v>
      </c>
    </row>
    <row r="345" spans="1:12" x14ac:dyDescent="0.4">
      <c r="A345" s="471"/>
      <c r="B345" s="471"/>
      <c r="C345" s="468"/>
      <c r="D345" s="284" t="s">
        <v>4</v>
      </c>
      <c r="E345" s="284" t="s">
        <v>36</v>
      </c>
      <c r="F345" s="284" t="s">
        <v>30</v>
      </c>
      <c r="G345" s="471"/>
      <c r="H345" s="471"/>
    </row>
    <row r="346" spans="1:12" x14ac:dyDescent="0.4">
      <c r="A346" s="463" t="s">
        <v>381</v>
      </c>
      <c r="B346" s="464"/>
      <c r="C346" s="465"/>
      <c r="D346" s="465"/>
      <c r="E346" s="465"/>
      <c r="F346" s="465"/>
      <c r="G346" s="465"/>
      <c r="H346" s="466"/>
    </row>
    <row r="347" spans="1:12" x14ac:dyDescent="0.4">
      <c r="A347" s="467" t="s">
        <v>40</v>
      </c>
      <c r="B347" s="44" t="s">
        <v>163</v>
      </c>
      <c r="C347" s="8" t="s">
        <v>403</v>
      </c>
      <c r="D347" s="11" t="s">
        <v>317</v>
      </c>
      <c r="E347" s="11" t="s">
        <v>338</v>
      </c>
      <c r="F347" s="11" t="s">
        <v>634</v>
      </c>
      <c r="G347" s="29" t="s">
        <v>635</v>
      </c>
      <c r="H347" s="30" t="s">
        <v>470</v>
      </c>
    </row>
    <row r="348" spans="1:12" x14ac:dyDescent="0.4">
      <c r="A348" s="467"/>
      <c r="B348" s="41" t="s">
        <v>141</v>
      </c>
      <c r="C348" s="11" t="s">
        <v>645</v>
      </c>
      <c r="D348" s="10" t="s">
        <v>212</v>
      </c>
      <c r="E348" s="10" t="s">
        <v>310</v>
      </c>
      <c r="F348" s="53" t="s">
        <v>646</v>
      </c>
      <c r="G348" s="12" t="s">
        <v>647</v>
      </c>
      <c r="H348" s="45" t="s">
        <v>451</v>
      </c>
    </row>
    <row r="349" spans="1:12" x14ac:dyDescent="0.4">
      <c r="A349" s="467"/>
      <c r="B349" s="52" t="s">
        <v>89</v>
      </c>
      <c r="C349" s="8">
        <v>200</v>
      </c>
      <c r="D349" s="10" t="s">
        <v>46</v>
      </c>
      <c r="E349" s="10" t="s">
        <v>46</v>
      </c>
      <c r="F349" s="53" t="s">
        <v>622</v>
      </c>
      <c r="G349" s="12" t="s">
        <v>623</v>
      </c>
      <c r="H349" s="54" t="s">
        <v>439</v>
      </c>
    </row>
    <row r="350" spans="1:12" x14ac:dyDescent="0.4">
      <c r="A350" s="467"/>
      <c r="B350" s="20" t="s">
        <v>41</v>
      </c>
      <c r="C350" s="21">
        <v>390</v>
      </c>
      <c r="D350" s="22">
        <f>D349+D348+D347</f>
        <v>31.200000000000003</v>
      </c>
      <c r="E350" s="22">
        <f>E349+E348+E347</f>
        <v>19.8</v>
      </c>
      <c r="F350" s="22">
        <f>F349+F348+F347</f>
        <v>103.7</v>
      </c>
      <c r="G350" s="21">
        <f>G349+G348+G347</f>
        <v>715.3</v>
      </c>
      <c r="H350" s="55"/>
      <c r="K350" s="105"/>
      <c r="L350" s="105"/>
    </row>
    <row r="351" spans="1:12" x14ac:dyDescent="0.4">
      <c r="A351" s="468" t="s">
        <v>23</v>
      </c>
      <c r="B351" s="52" t="s">
        <v>559</v>
      </c>
      <c r="C351" s="68">
        <v>150</v>
      </c>
      <c r="D351" s="16">
        <v>1.8</v>
      </c>
      <c r="E351" s="16">
        <v>0.4</v>
      </c>
      <c r="F351" s="69">
        <v>16.2</v>
      </c>
      <c r="G351" s="12">
        <v>86</v>
      </c>
      <c r="H351" s="45"/>
      <c r="K351" s="105"/>
      <c r="L351" s="105"/>
    </row>
    <row r="352" spans="1:12" x14ac:dyDescent="0.4">
      <c r="A352" s="434"/>
      <c r="B352" s="25" t="s">
        <v>44</v>
      </c>
      <c r="C352" s="26">
        <v>150</v>
      </c>
      <c r="D352" s="22">
        <f>D351</f>
        <v>1.8</v>
      </c>
      <c r="E352" s="22">
        <f>E351</f>
        <v>0.4</v>
      </c>
      <c r="F352" s="22">
        <f>F351</f>
        <v>16.2</v>
      </c>
      <c r="G352" s="21">
        <v>43</v>
      </c>
      <c r="H352" s="55"/>
      <c r="K352" s="105"/>
      <c r="L352" s="105"/>
    </row>
    <row r="353" spans="1:12" x14ac:dyDescent="0.4">
      <c r="A353" s="435" t="s">
        <v>6</v>
      </c>
      <c r="B353" s="34" t="s">
        <v>202</v>
      </c>
      <c r="C353" s="40">
        <v>60</v>
      </c>
      <c r="D353" s="40">
        <v>0.8</v>
      </c>
      <c r="E353" s="40">
        <v>1.4</v>
      </c>
      <c r="F353" s="40">
        <v>4.3</v>
      </c>
      <c r="G353" s="33">
        <v>33</v>
      </c>
      <c r="H353" s="54" t="s">
        <v>452</v>
      </c>
      <c r="K353" s="105"/>
      <c r="L353" s="105"/>
    </row>
    <row r="354" spans="1:12" x14ac:dyDescent="0.4">
      <c r="A354" s="435"/>
      <c r="B354" s="41" t="s">
        <v>203</v>
      </c>
      <c r="C354" s="15">
        <v>250</v>
      </c>
      <c r="D354" s="11" t="s">
        <v>572</v>
      </c>
      <c r="E354" s="11" t="s">
        <v>238</v>
      </c>
      <c r="F354" s="11" t="s">
        <v>88</v>
      </c>
      <c r="G354" s="29" t="s">
        <v>710</v>
      </c>
      <c r="H354" s="54" t="s">
        <v>461</v>
      </c>
      <c r="K354" s="106"/>
      <c r="L354" s="107"/>
    </row>
    <row r="355" spans="1:12" x14ac:dyDescent="0.4">
      <c r="A355" s="435"/>
      <c r="B355" s="52" t="s">
        <v>590</v>
      </c>
      <c r="C355" s="8" t="s">
        <v>601</v>
      </c>
      <c r="D355" s="34">
        <v>13.5</v>
      </c>
      <c r="E355" s="34">
        <v>19.149999999999999</v>
      </c>
      <c r="F355" s="34">
        <v>13.6</v>
      </c>
      <c r="G355" s="100">
        <v>282</v>
      </c>
      <c r="H355" s="54" t="s">
        <v>591</v>
      </c>
      <c r="K355" s="105"/>
      <c r="L355" s="105"/>
    </row>
    <row r="356" spans="1:12" x14ac:dyDescent="0.4">
      <c r="A356" s="435"/>
      <c r="B356" s="34" t="s">
        <v>109</v>
      </c>
      <c r="C356" s="40" t="s">
        <v>110</v>
      </c>
      <c r="D356" s="32">
        <v>6.6</v>
      </c>
      <c r="E356" s="32">
        <v>4.9000000000000004</v>
      </c>
      <c r="F356" s="104">
        <v>37.1</v>
      </c>
      <c r="G356" s="33">
        <v>223</v>
      </c>
      <c r="H356" s="51" t="s">
        <v>458</v>
      </c>
      <c r="K356" s="105"/>
      <c r="L356" s="105"/>
    </row>
    <row r="357" spans="1:12" x14ac:dyDescent="0.4">
      <c r="A357" s="435"/>
      <c r="B357" s="28" t="s">
        <v>563</v>
      </c>
      <c r="C357" s="15">
        <v>30</v>
      </c>
      <c r="D357" s="16">
        <v>0.2</v>
      </c>
      <c r="E357" s="11" t="s">
        <v>43</v>
      </c>
      <c r="F357" s="117" t="s">
        <v>378</v>
      </c>
      <c r="G357" s="12">
        <v>16</v>
      </c>
      <c r="H357" s="30" t="s">
        <v>477</v>
      </c>
      <c r="K357" s="105"/>
      <c r="L357" s="105"/>
    </row>
    <row r="358" spans="1:12" x14ac:dyDescent="0.4">
      <c r="A358" s="435"/>
      <c r="B358" s="34" t="s">
        <v>50</v>
      </c>
      <c r="C358" s="15">
        <v>50</v>
      </c>
      <c r="D358" s="16" t="s">
        <v>51</v>
      </c>
      <c r="E358" s="16" t="s">
        <v>52</v>
      </c>
      <c r="F358" s="17" t="s">
        <v>53</v>
      </c>
      <c r="G358" s="12" t="s">
        <v>54</v>
      </c>
      <c r="H358" s="58"/>
    </row>
    <row r="359" spans="1:12" x14ac:dyDescent="0.4">
      <c r="A359" s="436"/>
      <c r="B359" s="44" t="s">
        <v>210</v>
      </c>
      <c r="C359" s="15">
        <v>200</v>
      </c>
      <c r="D359" s="11" t="s">
        <v>628</v>
      </c>
      <c r="E359" s="11" t="s">
        <v>629</v>
      </c>
      <c r="F359" s="42" t="s">
        <v>301</v>
      </c>
      <c r="G359" s="12" t="s">
        <v>630</v>
      </c>
      <c r="H359" s="45" t="s">
        <v>450</v>
      </c>
    </row>
    <row r="360" spans="1:12" x14ac:dyDescent="0.4">
      <c r="A360" s="434"/>
      <c r="B360" s="20" t="s">
        <v>80</v>
      </c>
      <c r="C360" s="59" t="s">
        <v>734</v>
      </c>
      <c r="D360" s="38">
        <f>D359+D358+D355+D354+D353</f>
        <v>22.200000000000003</v>
      </c>
      <c r="E360" s="38">
        <f>E359+E358+E355+E354+E353</f>
        <v>25.799999999999997</v>
      </c>
      <c r="F360" s="38">
        <f>F359+F358+F355+F354+F353</f>
        <v>96.1</v>
      </c>
      <c r="G360" s="37">
        <f>G359+G358+G355+G354+G353</f>
        <v>660</v>
      </c>
      <c r="H360" s="50"/>
    </row>
    <row r="361" spans="1:12" x14ac:dyDescent="0.4">
      <c r="A361" s="468" t="s">
        <v>59</v>
      </c>
      <c r="B361" s="169" t="s">
        <v>42</v>
      </c>
      <c r="C361" s="11" t="s">
        <v>5</v>
      </c>
      <c r="D361" s="16">
        <v>1.44</v>
      </c>
      <c r="E361" s="17">
        <v>0.67</v>
      </c>
      <c r="F361" s="17">
        <v>15.43</v>
      </c>
      <c r="G361" s="24">
        <v>112</v>
      </c>
      <c r="H361" s="19" t="s">
        <v>624</v>
      </c>
    </row>
    <row r="362" spans="1:12" x14ac:dyDescent="0.4">
      <c r="A362" s="434"/>
      <c r="B362" s="20" t="s">
        <v>81</v>
      </c>
      <c r="C362" s="43">
        <v>180</v>
      </c>
      <c r="D362" s="38">
        <v>4.95</v>
      </c>
      <c r="E362" s="38">
        <v>5.58</v>
      </c>
      <c r="F362" s="38">
        <v>7.74</v>
      </c>
      <c r="G362" s="37">
        <v>99</v>
      </c>
      <c r="H362" s="75"/>
    </row>
    <row r="363" spans="1:12" x14ac:dyDescent="0.4">
      <c r="A363" s="468" t="s">
        <v>8</v>
      </c>
      <c r="B363" s="14" t="s">
        <v>65</v>
      </c>
      <c r="C363" s="15">
        <v>150</v>
      </c>
      <c r="D363" s="16">
        <v>2.8</v>
      </c>
      <c r="E363" s="16">
        <v>7.5</v>
      </c>
      <c r="F363" s="17">
        <v>12.8</v>
      </c>
      <c r="G363" s="12">
        <v>130</v>
      </c>
      <c r="H363" s="30" t="s">
        <v>457</v>
      </c>
    </row>
    <row r="364" spans="1:12" x14ac:dyDescent="0.4">
      <c r="A364" s="436"/>
      <c r="B364" s="34" t="s">
        <v>66</v>
      </c>
      <c r="C364" s="40">
        <v>50</v>
      </c>
      <c r="D364" s="32">
        <v>3.8</v>
      </c>
      <c r="E364" s="32">
        <v>0.4</v>
      </c>
      <c r="F364" s="32">
        <v>24.6</v>
      </c>
      <c r="G364" s="33">
        <v>117</v>
      </c>
      <c r="H364" s="58"/>
    </row>
    <row r="365" spans="1:12" x14ac:dyDescent="0.4">
      <c r="A365" s="436"/>
      <c r="B365" s="14" t="s">
        <v>34</v>
      </c>
      <c r="C365" s="15">
        <v>200</v>
      </c>
      <c r="D365" s="16">
        <v>0.1</v>
      </c>
      <c r="E365" s="16" t="s">
        <v>32</v>
      </c>
      <c r="F365" s="17">
        <v>9.1</v>
      </c>
      <c r="G365" s="12">
        <v>24.4</v>
      </c>
      <c r="H365" s="30" t="s">
        <v>430</v>
      </c>
    </row>
    <row r="366" spans="1:12" x14ac:dyDescent="0.4">
      <c r="A366" s="436"/>
      <c r="B366" s="51" t="s">
        <v>379</v>
      </c>
      <c r="C366" s="57" t="s">
        <v>711</v>
      </c>
      <c r="D366" s="57">
        <v>7.5</v>
      </c>
      <c r="E366" s="57">
        <v>14</v>
      </c>
      <c r="F366" s="57">
        <v>33</v>
      </c>
      <c r="G366" s="57">
        <v>289</v>
      </c>
      <c r="H366" s="30" t="s">
        <v>456</v>
      </c>
    </row>
    <row r="367" spans="1:12" x14ac:dyDescent="0.4">
      <c r="A367" s="434"/>
      <c r="B367" s="20" t="s">
        <v>82</v>
      </c>
      <c r="C367" s="21">
        <v>433</v>
      </c>
      <c r="D367" s="22">
        <f>D363+D364+D365+D366</f>
        <v>14.2</v>
      </c>
      <c r="E367" s="22">
        <f>E363+E364+E365+E366</f>
        <v>21.93</v>
      </c>
      <c r="F367" s="22">
        <f>F363+F364+F365+F366</f>
        <v>79.5</v>
      </c>
      <c r="G367" s="21">
        <f>G363+G364+G365+G366</f>
        <v>560.4</v>
      </c>
      <c r="H367" s="50"/>
    </row>
    <row r="368" spans="1:12" x14ac:dyDescent="0.4">
      <c r="A368" s="472" t="s">
        <v>83</v>
      </c>
      <c r="B368" s="473"/>
      <c r="C368" s="49">
        <f>C367+C362+C360+C352+C350</f>
        <v>1862</v>
      </c>
      <c r="D368" s="48">
        <f>D367+D362+D360+D352+D350</f>
        <v>74.349999999999994</v>
      </c>
      <c r="E368" s="48">
        <f>E367+E362+E360+E352+E350</f>
        <v>73.509999999999991</v>
      </c>
      <c r="F368" s="48">
        <f>F367+F362+F360+F352+F350</f>
        <v>303.23999999999995</v>
      </c>
      <c r="G368" s="49">
        <f>G350+G352+G360+G362+G367</f>
        <v>2077.6999999999998</v>
      </c>
      <c r="H368" s="50"/>
    </row>
    <row r="369" spans="1:8" x14ac:dyDescent="0.4">
      <c r="A369" s="470" t="s">
        <v>24</v>
      </c>
      <c r="B369" s="470" t="s">
        <v>25</v>
      </c>
      <c r="C369" s="467" t="s">
        <v>26</v>
      </c>
      <c r="D369" s="467" t="s">
        <v>543</v>
      </c>
      <c r="E369" s="467"/>
      <c r="F369" s="467"/>
      <c r="G369" s="470" t="s">
        <v>38</v>
      </c>
      <c r="H369" s="470" t="s">
        <v>39</v>
      </c>
    </row>
    <row r="370" spans="1:8" x14ac:dyDescent="0.4">
      <c r="A370" s="471"/>
      <c r="B370" s="471"/>
      <c r="C370" s="468"/>
      <c r="D370" s="284" t="s">
        <v>4</v>
      </c>
      <c r="E370" s="284" t="s">
        <v>36</v>
      </c>
      <c r="F370" s="284" t="s">
        <v>30</v>
      </c>
      <c r="G370" s="471"/>
      <c r="H370" s="471"/>
    </row>
    <row r="371" spans="1:8" x14ac:dyDescent="0.4">
      <c r="A371" s="460" t="s">
        <v>542</v>
      </c>
      <c r="B371" s="461"/>
      <c r="C371" s="461"/>
      <c r="D371" s="461"/>
      <c r="E371" s="461"/>
      <c r="F371" s="461"/>
      <c r="G371" s="461"/>
      <c r="H371" s="462"/>
    </row>
    <row r="372" spans="1:8" x14ac:dyDescent="0.4">
      <c r="A372" s="463" t="s">
        <v>385</v>
      </c>
      <c r="B372" s="464"/>
      <c r="C372" s="465"/>
      <c r="D372" s="465"/>
      <c r="E372" s="465"/>
      <c r="F372" s="465"/>
      <c r="G372" s="465"/>
      <c r="H372" s="466"/>
    </row>
    <row r="373" spans="1:8" x14ac:dyDescent="0.4">
      <c r="A373" s="467" t="s">
        <v>40</v>
      </c>
      <c r="B373" s="28" t="s">
        <v>239</v>
      </c>
      <c r="C373" s="15" t="s">
        <v>113</v>
      </c>
      <c r="D373" s="102">
        <v>7.1</v>
      </c>
      <c r="E373" s="102">
        <v>7.6</v>
      </c>
      <c r="F373" s="102">
        <v>36.700000000000003</v>
      </c>
      <c r="G373" s="29">
        <v>245</v>
      </c>
      <c r="H373" s="30" t="s">
        <v>476</v>
      </c>
    </row>
    <row r="374" spans="1:8" x14ac:dyDescent="0.4">
      <c r="A374" s="467"/>
      <c r="B374" s="41" t="s">
        <v>172</v>
      </c>
      <c r="C374" s="11" t="s">
        <v>648</v>
      </c>
      <c r="D374" s="10" t="s">
        <v>649</v>
      </c>
      <c r="E374" s="10" t="s">
        <v>48</v>
      </c>
      <c r="F374" s="53" t="s">
        <v>646</v>
      </c>
      <c r="G374" s="12" t="s">
        <v>650</v>
      </c>
      <c r="H374" s="58" t="s">
        <v>459</v>
      </c>
    </row>
    <row r="375" spans="1:8" x14ac:dyDescent="0.4">
      <c r="A375" s="467"/>
      <c r="B375" s="52" t="s">
        <v>89</v>
      </c>
      <c r="C375" s="8">
        <v>200</v>
      </c>
      <c r="D375" s="10" t="s">
        <v>46</v>
      </c>
      <c r="E375" s="10" t="s">
        <v>46</v>
      </c>
      <c r="F375" s="53" t="s">
        <v>622</v>
      </c>
      <c r="G375" s="12" t="s">
        <v>623</v>
      </c>
      <c r="H375" s="54" t="s">
        <v>439</v>
      </c>
    </row>
    <row r="376" spans="1:8" x14ac:dyDescent="0.4">
      <c r="A376" s="467"/>
      <c r="B376" s="20" t="s">
        <v>41</v>
      </c>
      <c r="C376" s="21">
        <v>465</v>
      </c>
      <c r="D376" s="22">
        <f>D373+D374+D375</f>
        <v>13.8</v>
      </c>
      <c r="E376" s="22">
        <f>E373+E374+E375</f>
        <v>14.899999999999999</v>
      </c>
      <c r="F376" s="22">
        <f>F373+F374+F375</f>
        <v>75.5</v>
      </c>
      <c r="G376" s="21">
        <f>G373+G374+G375</f>
        <v>494.3</v>
      </c>
      <c r="H376" s="55"/>
    </row>
    <row r="377" spans="1:8" x14ac:dyDescent="0.4">
      <c r="A377" s="468" t="s">
        <v>23</v>
      </c>
      <c r="B377" s="23" t="s">
        <v>42</v>
      </c>
      <c r="C377" s="11" t="s">
        <v>5</v>
      </c>
      <c r="D377" s="16">
        <v>1.44</v>
      </c>
      <c r="E377" s="17">
        <v>0.67</v>
      </c>
      <c r="F377" s="17">
        <v>15.43</v>
      </c>
      <c r="G377" s="24">
        <v>112</v>
      </c>
      <c r="H377" s="45" t="s">
        <v>624</v>
      </c>
    </row>
    <row r="378" spans="1:8" x14ac:dyDescent="0.4">
      <c r="A378" s="434"/>
      <c r="B378" s="25" t="s">
        <v>44</v>
      </c>
      <c r="C378" s="26">
        <v>200</v>
      </c>
      <c r="D378" s="22">
        <f>D377</f>
        <v>1.44</v>
      </c>
      <c r="E378" s="22">
        <f>E377</f>
        <v>0.67</v>
      </c>
      <c r="F378" s="22">
        <f>F377</f>
        <v>15.43</v>
      </c>
      <c r="G378" s="21">
        <v>112</v>
      </c>
      <c r="H378" s="55"/>
    </row>
    <row r="379" spans="1:8" x14ac:dyDescent="0.4">
      <c r="A379" s="435" t="s">
        <v>6</v>
      </c>
      <c r="B379" s="41" t="s">
        <v>585</v>
      </c>
      <c r="C379" s="15">
        <v>60</v>
      </c>
      <c r="D379" s="11" t="s">
        <v>93</v>
      </c>
      <c r="E379" s="11" t="s">
        <v>46</v>
      </c>
      <c r="F379" s="11" t="s">
        <v>94</v>
      </c>
      <c r="G379" s="29">
        <v>60</v>
      </c>
      <c r="H379" s="58" t="s">
        <v>586</v>
      </c>
    </row>
    <row r="380" spans="1:8" x14ac:dyDescent="0.4">
      <c r="A380" s="435"/>
      <c r="B380" s="44" t="s">
        <v>228</v>
      </c>
      <c r="C380" s="15">
        <v>260</v>
      </c>
      <c r="D380" s="11" t="s">
        <v>691</v>
      </c>
      <c r="E380" s="11" t="s">
        <v>235</v>
      </c>
      <c r="F380" s="42" t="s">
        <v>692</v>
      </c>
      <c r="G380" s="12" t="s">
        <v>693</v>
      </c>
      <c r="H380" s="30" t="s">
        <v>480</v>
      </c>
    </row>
    <row r="381" spans="1:8" x14ac:dyDescent="0.4">
      <c r="A381" s="435"/>
      <c r="B381" s="76" t="s">
        <v>391</v>
      </c>
      <c r="C381" s="40">
        <v>130</v>
      </c>
      <c r="D381" s="40">
        <v>15</v>
      </c>
      <c r="E381" s="40">
        <v>14.5</v>
      </c>
      <c r="F381" s="40">
        <v>36.9</v>
      </c>
      <c r="G381" s="33">
        <v>337.5</v>
      </c>
      <c r="H381" s="55" t="s">
        <v>525</v>
      </c>
    </row>
    <row r="382" spans="1:8" x14ac:dyDescent="0.4">
      <c r="A382" s="435"/>
      <c r="B382" s="34" t="s">
        <v>50</v>
      </c>
      <c r="C382" s="15">
        <v>50</v>
      </c>
      <c r="D382" s="16" t="s">
        <v>51</v>
      </c>
      <c r="E382" s="16" t="s">
        <v>52</v>
      </c>
      <c r="F382" s="17" t="s">
        <v>53</v>
      </c>
      <c r="G382" s="12" t="s">
        <v>54</v>
      </c>
      <c r="H382" s="58"/>
    </row>
    <row r="383" spans="1:8" x14ac:dyDescent="0.4">
      <c r="A383" s="436"/>
      <c r="B383" s="30" t="s">
        <v>101</v>
      </c>
      <c r="C383" s="65">
        <v>200</v>
      </c>
      <c r="D383" s="79" t="s">
        <v>182</v>
      </c>
      <c r="E383" s="79" t="s">
        <v>31</v>
      </c>
      <c r="F383" s="117" t="s">
        <v>631</v>
      </c>
      <c r="G383" s="103" t="s">
        <v>632</v>
      </c>
      <c r="H383" s="58" t="s">
        <v>443</v>
      </c>
    </row>
    <row r="384" spans="1:8" x14ac:dyDescent="0.4">
      <c r="A384" s="434"/>
      <c r="B384" s="20" t="s">
        <v>80</v>
      </c>
      <c r="C384" s="37">
        <f>C379+C380+C381+C382+C383</f>
        <v>700</v>
      </c>
      <c r="D384" s="38">
        <f>D379+D380+D381+D382+D383</f>
        <v>21.999999999999996</v>
      </c>
      <c r="E384" s="38">
        <f>E379+E380+E381+E382+E383</f>
        <v>23.200000000000003</v>
      </c>
      <c r="F384" s="38">
        <f>F379+F380+F381+F382+F383</f>
        <v>117</v>
      </c>
      <c r="G384" s="37">
        <f>G379+G380+G381+G382+G383</f>
        <v>717.9</v>
      </c>
      <c r="H384" s="50"/>
    </row>
    <row r="385" spans="1:16" x14ac:dyDescent="0.4">
      <c r="A385" s="468" t="s">
        <v>59</v>
      </c>
      <c r="B385" s="41" t="s">
        <v>189</v>
      </c>
      <c r="C385" s="15">
        <v>200</v>
      </c>
      <c r="D385" s="11" t="s">
        <v>64</v>
      </c>
      <c r="E385" s="11" t="s">
        <v>192</v>
      </c>
      <c r="F385" s="42" t="s">
        <v>663</v>
      </c>
      <c r="G385" s="12" t="s">
        <v>664</v>
      </c>
      <c r="H385" s="30" t="s">
        <v>433</v>
      </c>
    </row>
    <row r="386" spans="1:16" x14ac:dyDescent="0.4">
      <c r="A386" s="434"/>
      <c r="B386" s="20" t="s">
        <v>81</v>
      </c>
      <c r="C386" s="43">
        <v>200</v>
      </c>
      <c r="D386" s="38" t="s">
        <v>64</v>
      </c>
      <c r="E386" s="38" t="s">
        <v>192</v>
      </c>
      <c r="F386" s="38" t="s">
        <v>663</v>
      </c>
      <c r="G386" s="37" t="s">
        <v>664</v>
      </c>
      <c r="H386" s="80"/>
    </row>
    <row r="387" spans="1:16" x14ac:dyDescent="0.4">
      <c r="A387" s="468" t="s">
        <v>8</v>
      </c>
      <c r="B387" s="27" t="s">
        <v>614</v>
      </c>
      <c r="C387" s="31" t="s">
        <v>679</v>
      </c>
      <c r="D387" s="122">
        <v>14.1</v>
      </c>
      <c r="E387" s="122">
        <v>19.5</v>
      </c>
      <c r="F387" s="122">
        <v>14</v>
      </c>
      <c r="G387" s="118">
        <v>289</v>
      </c>
      <c r="H387" s="46" t="s">
        <v>603</v>
      </c>
    </row>
    <row r="388" spans="1:16" x14ac:dyDescent="0.4">
      <c r="A388" s="436"/>
      <c r="B388" s="13" t="s">
        <v>139</v>
      </c>
      <c r="C388" s="65" t="s">
        <v>74</v>
      </c>
      <c r="D388" s="78">
        <v>5.5</v>
      </c>
      <c r="E388" s="79" t="s">
        <v>321</v>
      </c>
      <c r="F388" s="117" t="s">
        <v>665</v>
      </c>
      <c r="G388" s="103" t="s">
        <v>366</v>
      </c>
      <c r="H388" s="30" t="s">
        <v>469</v>
      </c>
    </row>
    <row r="389" spans="1:16" x14ac:dyDescent="0.4">
      <c r="A389" s="436"/>
      <c r="B389" s="130" t="s">
        <v>619</v>
      </c>
      <c r="C389" s="131">
        <v>30</v>
      </c>
      <c r="D389" s="131">
        <v>0.4</v>
      </c>
      <c r="E389" s="131">
        <v>1.2</v>
      </c>
      <c r="F389" s="131">
        <v>1.4</v>
      </c>
      <c r="G389" s="132">
        <v>19</v>
      </c>
      <c r="H389" s="46" t="s">
        <v>445</v>
      </c>
    </row>
    <row r="390" spans="1:16" x14ac:dyDescent="0.4">
      <c r="A390" s="436"/>
      <c r="B390" s="14" t="s">
        <v>34</v>
      </c>
      <c r="C390" s="15">
        <v>200</v>
      </c>
      <c r="D390" s="16">
        <v>0.1</v>
      </c>
      <c r="E390" s="16" t="s">
        <v>32</v>
      </c>
      <c r="F390" s="17">
        <v>9.1</v>
      </c>
      <c r="G390" s="12">
        <v>24.4</v>
      </c>
      <c r="H390" s="30" t="s">
        <v>430</v>
      </c>
    </row>
    <row r="391" spans="1:16" x14ac:dyDescent="0.4">
      <c r="A391" s="436"/>
      <c r="B391" s="23" t="s">
        <v>190</v>
      </c>
      <c r="C391" s="11" t="s">
        <v>551</v>
      </c>
      <c r="D391" s="16">
        <v>0.4</v>
      </c>
      <c r="E391" s="17">
        <v>0.4</v>
      </c>
      <c r="F391" s="17">
        <v>9.8000000000000007</v>
      </c>
      <c r="G391" s="24">
        <v>47</v>
      </c>
      <c r="H391" s="83"/>
    </row>
    <row r="392" spans="1:16" x14ac:dyDescent="0.4">
      <c r="A392" s="434"/>
      <c r="B392" s="20" t="s">
        <v>82</v>
      </c>
      <c r="C392" s="21">
        <v>632</v>
      </c>
      <c r="D392" s="48">
        <f>D387+D388+D390+D391</f>
        <v>20.100000000000001</v>
      </c>
      <c r="E392" s="48">
        <f>E387+E388+E390+E391</f>
        <v>24.13</v>
      </c>
      <c r="F392" s="48">
        <f>F387+F388+F390+F391</f>
        <v>66.2</v>
      </c>
      <c r="G392" s="48">
        <f>G387+G388+G390+G391</f>
        <v>556.4</v>
      </c>
      <c r="H392" s="50"/>
    </row>
    <row r="393" spans="1:16" x14ac:dyDescent="0.4">
      <c r="A393" s="472" t="s">
        <v>83</v>
      </c>
      <c r="B393" s="473"/>
      <c r="C393" s="49">
        <f>C392+C386+C384+C378+C376</f>
        <v>2197</v>
      </c>
      <c r="D393" s="48">
        <f>D392+D386+D384+D378+D376</f>
        <v>62.94</v>
      </c>
      <c r="E393" s="48">
        <f>E392+E386+E384+E378+E376</f>
        <v>62.99</v>
      </c>
      <c r="F393" s="48">
        <f>F392+F386+F384+F378+F376</f>
        <v>281.44</v>
      </c>
      <c r="G393" s="49">
        <f>G392+G386+G384+G378+G376</f>
        <v>1930.8899999999999</v>
      </c>
      <c r="H393" s="50"/>
    </row>
    <row r="394" spans="1:16" x14ac:dyDescent="0.4">
      <c r="A394" s="470" t="s">
        <v>24</v>
      </c>
      <c r="B394" s="470" t="s">
        <v>25</v>
      </c>
      <c r="C394" s="467" t="s">
        <v>26</v>
      </c>
      <c r="D394" s="467" t="s">
        <v>543</v>
      </c>
      <c r="E394" s="467"/>
      <c r="F394" s="467"/>
      <c r="G394" s="470" t="s">
        <v>38</v>
      </c>
      <c r="H394" s="470" t="s">
        <v>39</v>
      </c>
    </row>
    <row r="395" spans="1:16" x14ac:dyDescent="0.4">
      <c r="A395" s="471"/>
      <c r="B395" s="471"/>
      <c r="C395" s="468"/>
      <c r="D395" s="284" t="s">
        <v>4</v>
      </c>
      <c r="E395" s="284" t="s">
        <v>36</v>
      </c>
      <c r="F395" s="284" t="s">
        <v>30</v>
      </c>
      <c r="G395" s="471"/>
      <c r="H395" s="471"/>
    </row>
    <row r="396" spans="1:16" x14ac:dyDescent="0.4">
      <c r="A396" s="463" t="s">
        <v>389</v>
      </c>
      <c r="B396" s="464"/>
      <c r="C396" s="465"/>
      <c r="D396" s="465"/>
      <c r="E396" s="465"/>
      <c r="F396" s="465"/>
      <c r="G396" s="465"/>
      <c r="H396" s="466"/>
    </row>
    <row r="397" spans="1:16" x14ac:dyDescent="0.4">
      <c r="A397" s="467" t="s">
        <v>40</v>
      </c>
      <c r="B397" s="28" t="s">
        <v>370</v>
      </c>
      <c r="C397" s="15" t="s">
        <v>113</v>
      </c>
      <c r="D397" s="11" t="s">
        <v>146</v>
      </c>
      <c r="E397" s="11" t="s">
        <v>87</v>
      </c>
      <c r="F397" s="11" t="s">
        <v>371</v>
      </c>
      <c r="G397" s="29" t="s">
        <v>372</v>
      </c>
      <c r="H397" s="58" t="s">
        <v>486</v>
      </c>
    </row>
    <row r="398" spans="1:16" ht="23.25" customHeight="1" x14ac:dyDescent="0.4">
      <c r="A398" s="467"/>
      <c r="B398" s="18" t="s">
        <v>104</v>
      </c>
      <c r="C398" s="8">
        <v>50</v>
      </c>
      <c r="D398" s="11">
        <v>3.2</v>
      </c>
      <c r="E398" s="11">
        <v>0.3</v>
      </c>
      <c r="F398" s="11">
        <v>15.3</v>
      </c>
      <c r="G398" s="12">
        <v>79</v>
      </c>
      <c r="H398" s="91" t="s">
        <v>459</v>
      </c>
      <c r="J398" s="14" t="s">
        <v>34</v>
      </c>
      <c r="K398" s="15">
        <v>180</v>
      </c>
      <c r="L398" s="16" t="s">
        <v>31</v>
      </c>
      <c r="M398" s="16" t="s">
        <v>32</v>
      </c>
      <c r="N398" s="17" t="s">
        <v>33</v>
      </c>
      <c r="O398" s="12" t="s">
        <v>35</v>
      </c>
      <c r="P398" s="30" t="s">
        <v>430</v>
      </c>
    </row>
    <row r="399" spans="1:16" x14ac:dyDescent="0.4">
      <c r="A399" s="467"/>
      <c r="B399" s="14" t="s">
        <v>34</v>
      </c>
      <c r="C399" s="15">
        <v>200</v>
      </c>
      <c r="D399" s="16">
        <v>0.1</v>
      </c>
      <c r="E399" s="16" t="s">
        <v>32</v>
      </c>
      <c r="F399" s="17">
        <v>9.1</v>
      </c>
      <c r="G399" s="12">
        <v>24.4</v>
      </c>
      <c r="H399" s="30" t="s">
        <v>430</v>
      </c>
    </row>
    <row r="400" spans="1:16" x14ac:dyDescent="0.4">
      <c r="A400" s="467"/>
      <c r="B400" s="20" t="s">
        <v>41</v>
      </c>
      <c r="C400" s="21">
        <v>455</v>
      </c>
      <c r="D400" s="22">
        <f>D397+D398+D399</f>
        <v>11</v>
      </c>
      <c r="E400" s="22">
        <f>E397+E398+E399</f>
        <v>9.93</v>
      </c>
      <c r="F400" s="22">
        <f>F397+F398+F399</f>
        <v>56.800000000000004</v>
      </c>
      <c r="G400" s="21">
        <f>G397+G398+G399</f>
        <v>350.4</v>
      </c>
      <c r="H400" s="19"/>
    </row>
    <row r="401" spans="1:8" x14ac:dyDescent="0.4">
      <c r="A401" s="468" t="s">
        <v>23</v>
      </c>
      <c r="B401" s="23" t="s">
        <v>42</v>
      </c>
      <c r="C401" s="11" t="s">
        <v>5</v>
      </c>
      <c r="D401" s="16">
        <v>1.44</v>
      </c>
      <c r="E401" s="17">
        <v>0.67</v>
      </c>
      <c r="F401" s="17">
        <v>15.43</v>
      </c>
      <c r="G401" s="24">
        <v>112</v>
      </c>
      <c r="H401" s="45" t="s">
        <v>624</v>
      </c>
    </row>
    <row r="402" spans="1:8" x14ac:dyDescent="0.4">
      <c r="A402" s="434"/>
      <c r="B402" s="25" t="s">
        <v>44</v>
      </c>
      <c r="C402" s="26">
        <v>200</v>
      </c>
      <c r="D402" s="22">
        <f>D401</f>
        <v>1.44</v>
      </c>
      <c r="E402" s="22">
        <f>E401</f>
        <v>0.67</v>
      </c>
      <c r="F402" s="22">
        <f>F401</f>
        <v>15.43</v>
      </c>
      <c r="G402" s="21">
        <f>G401</f>
        <v>112</v>
      </c>
      <c r="H402" s="19"/>
    </row>
    <row r="403" spans="1:8" x14ac:dyDescent="0.4">
      <c r="A403" s="435" t="s">
        <v>6</v>
      </c>
      <c r="B403" s="52" t="s">
        <v>191</v>
      </c>
      <c r="C403" s="15">
        <v>60</v>
      </c>
      <c r="D403" s="56" t="s">
        <v>93</v>
      </c>
      <c r="E403" s="42" t="s">
        <v>192</v>
      </c>
      <c r="F403" s="42" t="s">
        <v>193</v>
      </c>
      <c r="G403" s="24">
        <v>11</v>
      </c>
      <c r="H403" s="30" t="s">
        <v>482</v>
      </c>
    </row>
    <row r="404" spans="1:8" x14ac:dyDescent="0.4">
      <c r="A404" s="435"/>
      <c r="B404" s="13" t="s">
        <v>266</v>
      </c>
      <c r="C404" s="65">
        <v>250</v>
      </c>
      <c r="D404" s="79" t="s">
        <v>712</v>
      </c>
      <c r="E404" s="79" t="s">
        <v>178</v>
      </c>
      <c r="F404" s="79" t="s">
        <v>405</v>
      </c>
      <c r="G404" s="63" t="s">
        <v>713</v>
      </c>
      <c r="H404" s="64" t="s">
        <v>493</v>
      </c>
    </row>
    <row r="405" spans="1:8" x14ac:dyDescent="0.4">
      <c r="A405" s="435"/>
      <c r="B405" s="76" t="s">
        <v>268</v>
      </c>
      <c r="C405" s="40" t="s">
        <v>679</v>
      </c>
      <c r="D405" s="40">
        <v>12.8</v>
      </c>
      <c r="E405" s="40">
        <v>21.7</v>
      </c>
      <c r="F405" s="40">
        <v>4.5</v>
      </c>
      <c r="G405" s="33">
        <v>265</v>
      </c>
      <c r="H405" s="64" t="s">
        <v>494</v>
      </c>
    </row>
    <row r="406" spans="1:8" x14ac:dyDescent="0.4">
      <c r="A406" s="435"/>
      <c r="B406" s="76" t="s">
        <v>360</v>
      </c>
      <c r="C406" s="40">
        <v>150</v>
      </c>
      <c r="D406" s="40">
        <v>4.4000000000000004</v>
      </c>
      <c r="E406" s="40">
        <v>9.1999999999999993</v>
      </c>
      <c r="F406" s="40">
        <v>11.2</v>
      </c>
      <c r="G406" s="33">
        <v>145</v>
      </c>
      <c r="H406" s="30" t="s">
        <v>507</v>
      </c>
    </row>
    <row r="407" spans="1:8" x14ac:dyDescent="0.4">
      <c r="A407" s="435"/>
      <c r="B407" s="34" t="s">
        <v>50</v>
      </c>
      <c r="C407" s="15">
        <v>50</v>
      </c>
      <c r="D407" s="16" t="s">
        <v>51</v>
      </c>
      <c r="E407" s="16" t="s">
        <v>52</v>
      </c>
      <c r="F407" s="17" t="s">
        <v>53</v>
      </c>
      <c r="G407" s="12" t="s">
        <v>54</v>
      </c>
      <c r="H407" s="91"/>
    </row>
    <row r="408" spans="1:8" x14ac:dyDescent="0.4">
      <c r="A408" s="436"/>
      <c r="B408" s="54" t="s">
        <v>55</v>
      </c>
      <c r="C408" s="40">
        <v>200</v>
      </c>
      <c r="D408" s="32" t="s">
        <v>56</v>
      </c>
      <c r="E408" s="32" t="s">
        <v>56</v>
      </c>
      <c r="F408" s="97">
        <v>15</v>
      </c>
      <c r="G408" s="98">
        <v>57</v>
      </c>
      <c r="H408" s="91" t="s">
        <v>432</v>
      </c>
    </row>
    <row r="409" spans="1:8" x14ac:dyDescent="0.4">
      <c r="A409" s="434"/>
      <c r="B409" s="20" t="s">
        <v>80</v>
      </c>
      <c r="C409" s="59" t="s">
        <v>726</v>
      </c>
      <c r="D409" s="38">
        <f>D403+D404+D405+D406+D407+D408</f>
        <v>23.78</v>
      </c>
      <c r="E409" s="38">
        <f>E403+E404+E405+E406+E407+E408</f>
        <v>34.39</v>
      </c>
      <c r="F409" s="38">
        <f>F403+F404+F405+F406+F407+F408</f>
        <v>82.61</v>
      </c>
      <c r="G409" s="37">
        <f>G403+G404+G405+G406+G407+G408</f>
        <v>692.3</v>
      </c>
      <c r="H409" s="39"/>
    </row>
    <row r="410" spans="1:8" x14ac:dyDescent="0.4">
      <c r="A410" s="468" t="s">
        <v>59</v>
      </c>
      <c r="B410" s="41" t="s">
        <v>63</v>
      </c>
      <c r="C410" s="15">
        <v>200</v>
      </c>
      <c r="D410" s="11" t="s">
        <v>64</v>
      </c>
      <c r="E410" s="11" t="s">
        <v>192</v>
      </c>
      <c r="F410" s="42" t="s">
        <v>661</v>
      </c>
      <c r="G410" s="12" t="s">
        <v>662</v>
      </c>
      <c r="H410" s="30" t="s">
        <v>433</v>
      </c>
    </row>
    <row r="411" spans="1:8" x14ac:dyDescent="0.4">
      <c r="A411" s="434"/>
      <c r="B411" s="20" t="s">
        <v>81</v>
      </c>
      <c r="C411" s="43">
        <v>200</v>
      </c>
      <c r="D411" s="38">
        <v>5.6</v>
      </c>
      <c r="E411" s="38">
        <v>0.09</v>
      </c>
      <c r="F411" s="38">
        <v>7.3</v>
      </c>
      <c r="G411" s="38">
        <v>50.28</v>
      </c>
      <c r="H411" s="92"/>
    </row>
    <row r="412" spans="1:8" x14ac:dyDescent="0.4">
      <c r="A412" s="468" t="s">
        <v>8</v>
      </c>
      <c r="B412" s="28" t="s">
        <v>247</v>
      </c>
      <c r="C412" s="15" t="s">
        <v>91</v>
      </c>
      <c r="D412" s="11" t="s">
        <v>412</v>
      </c>
      <c r="E412" s="11" t="s">
        <v>413</v>
      </c>
      <c r="F412" s="11" t="s">
        <v>415</v>
      </c>
      <c r="G412" s="29" t="s">
        <v>414</v>
      </c>
      <c r="H412" s="58" t="s">
        <v>478</v>
      </c>
    </row>
    <row r="413" spans="1:8" x14ac:dyDescent="0.4">
      <c r="A413" s="436"/>
      <c r="B413" s="44" t="s">
        <v>117</v>
      </c>
      <c r="C413" s="15">
        <v>200</v>
      </c>
      <c r="D413" s="11" t="s">
        <v>298</v>
      </c>
      <c r="E413" s="11" t="s">
        <v>95</v>
      </c>
      <c r="F413" s="42" t="s">
        <v>77</v>
      </c>
      <c r="G413" s="12" t="s">
        <v>722</v>
      </c>
      <c r="H413" s="45" t="s">
        <v>448</v>
      </c>
    </row>
    <row r="414" spans="1:8" x14ac:dyDescent="0.4">
      <c r="A414" s="436"/>
      <c r="B414" s="52" t="s">
        <v>162</v>
      </c>
      <c r="C414" s="8">
        <v>200</v>
      </c>
      <c r="D414" s="11" t="s">
        <v>76</v>
      </c>
      <c r="E414" s="11" t="s">
        <v>654</v>
      </c>
      <c r="F414" s="42" t="s">
        <v>178</v>
      </c>
      <c r="G414" s="12" t="s">
        <v>655</v>
      </c>
      <c r="H414" s="34" t="s">
        <v>446</v>
      </c>
    </row>
    <row r="415" spans="1:8" x14ac:dyDescent="0.4">
      <c r="A415" s="434"/>
      <c r="B415" s="20" t="s">
        <v>82</v>
      </c>
      <c r="C415" s="21">
        <v>560</v>
      </c>
      <c r="D415" s="48">
        <f>D412+D413+D414</f>
        <v>29.3</v>
      </c>
      <c r="E415" s="48">
        <f>E412+E413+E414</f>
        <v>39.6</v>
      </c>
      <c r="F415" s="48">
        <f>F412+F413+F414</f>
        <v>56.1</v>
      </c>
      <c r="G415" s="49">
        <f>G412+G413+G414</f>
        <v>593</v>
      </c>
      <c r="H415" s="39"/>
    </row>
    <row r="416" spans="1:8" x14ac:dyDescent="0.4">
      <c r="A416" s="472" t="s">
        <v>83</v>
      </c>
      <c r="B416" s="473"/>
      <c r="C416" s="49">
        <f>C415+C411+C409+C402+C400</f>
        <v>2222</v>
      </c>
      <c r="D416" s="48">
        <f>D415+D411+D409+D402+D400</f>
        <v>71.12</v>
      </c>
      <c r="E416" s="48">
        <f>E415+E411+E409+E402+E400</f>
        <v>84.68</v>
      </c>
      <c r="F416" s="48">
        <f>F415+F411+F409+F402+F400</f>
        <v>218.24</v>
      </c>
      <c r="G416" s="49">
        <f>G415+G411+G409+G402+G400</f>
        <v>1797.98</v>
      </c>
      <c r="H416" s="39"/>
    </row>
    <row r="417" spans="1:8" x14ac:dyDescent="0.4">
      <c r="A417" s="470" t="s">
        <v>24</v>
      </c>
      <c r="B417" s="470" t="s">
        <v>25</v>
      </c>
      <c r="C417" s="467" t="s">
        <v>26</v>
      </c>
      <c r="D417" s="467" t="s">
        <v>543</v>
      </c>
      <c r="E417" s="467"/>
      <c r="F417" s="467"/>
      <c r="G417" s="470" t="s">
        <v>38</v>
      </c>
      <c r="H417" s="470" t="s">
        <v>39</v>
      </c>
    </row>
    <row r="418" spans="1:8" x14ac:dyDescent="0.4">
      <c r="A418" s="471"/>
      <c r="B418" s="471"/>
      <c r="C418" s="468"/>
      <c r="D418" s="284" t="s">
        <v>4</v>
      </c>
      <c r="E418" s="284" t="s">
        <v>36</v>
      </c>
      <c r="F418" s="284" t="s">
        <v>30</v>
      </c>
      <c r="G418" s="471"/>
      <c r="H418" s="471"/>
    </row>
    <row r="419" spans="1:8" x14ac:dyDescent="0.4">
      <c r="A419" s="463" t="s">
        <v>390</v>
      </c>
      <c r="B419" s="464"/>
      <c r="C419" s="465"/>
      <c r="D419" s="465"/>
      <c r="E419" s="465"/>
      <c r="F419" s="465"/>
      <c r="G419" s="465"/>
      <c r="H419" s="466"/>
    </row>
    <row r="420" spans="1:8" x14ac:dyDescent="0.4">
      <c r="A420" s="467" t="s">
        <v>40</v>
      </c>
      <c r="B420" s="150" t="s">
        <v>744</v>
      </c>
      <c r="C420" s="142" t="s">
        <v>113</v>
      </c>
      <c r="D420" s="151" t="s">
        <v>170</v>
      </c>
      <c r="E420" s="151" t="s">
        <v>170</v>
      </c>
      <c r="F420" s="156" t="s">
        <v>16</v>
      </c>
      <c r="G420" s="145" t="s">
        <v>303</v>
      </c>
      <c r="H420" s="146" t="s">
        <v>458</v>
      </c>
    </row>
    <row r="421" spans="1:8" x14ac:dyDescent="0.4">
      <c r="A421" s="467"/>
      <c r="B421" s="41" t="s">
        <v>141</v>
      </c>
      <c r="C421" s="11" t="s">
        <v>645</v>
      </c>
      <c r="D421" s="10" t="s">
        <v>212</v>
      </c>
      <c r="E421" s="10" t="s">
        <v>310</v>
      </c>
      <c r="F421" s="53" t="s">
        <v>646</v>
      </c>
      <c r="G421" s="12" t="s">
        <v>647</v>
      </c>
      <c r="H421" s="45" t="s">
        <v>451</v>
      </c>
    </row>
    <row r="422" spans="1:8" x14ac:dyDescent="0.4">
      <c r="A422" s="467"/>
      <c r="B422" s="52" t="s">
        <v>89</v>
      </c>
      <c r="C422" s="8">
        <v>200</v>
      </c>
      <c r="D422" s="10" t="s">
        <v>46</v>
      </c>
      <c r="E422" s="10" t="s">
        <v>46</v>
      </c>
      <c r="F422" s="53" t="s">
        <v>622</v>
      </c>
      <c r="G422" s="12" t="s">
        <v>623</v>
      </c>
      <c r="H422" s="54" t="s">
        <v>439</v>
      </c>
    </row>
    <row r="423" spans="1:8" x14ac:dyDescent="0.4">
      <c r="A423" s="467"/>
      <c r="B423" s="20" t="s">
        <v>41</v>
      </c>
      <c r="C423" s="21">
        <v>445</v>
      </c>
      <c r="D423" s="22">
        <f>D422+D421+D484</f>
        <v>19</v>
      </c>
      <c r="E423" s="22">
        <f>E422+E421+E484</f>
        <v>12.600000000000001</v>
      </c>
      <c r="F423" s="22">
        <f>F422+F421+F484</f>
        <v>73.400000000000006</v>
      </c>
      <c r="G423" s="21">
        <f>G422+G421+G484</f>
        <v>487.3</v>
      </c>
      <c r="H423" s="55"/>
    </row>
    <row r="424" spans="1:8" x14ac:dyDescent="0.4">
      <c r="A424" s="468" t="s">
        <v>23</v>
      </c>
      <c r="B424" s="28" t="s">
        <v>147</v>
      </c>
      <c r="C424" s="15">
        <v>200</v>
      </c>
      <c r="D424" s="11" t="s">
        <v>93</v>
      </c>
      <c r="E424" s="11" t="s">
        <v>651</v>
      </c>
      <c r="F424" s="73" t="s">
        <v>652</v>
      </c>
      <c r="G424" s="29" t="s">
        <v>653</v>
      </c>
      <c r="H424" s="45" t="s">
        <v>460</v>
      </c>
    </row>
    <row r="425" spans="1:8" x14ac:dyDescent="0.4">
      <c r="A425" s="434"/>
      <c r="B425" s="25" t="s">
        <v>44</v>
      </c>
      <c r="C425" s="26">
        <v>200</v>
      </c>
      <c r="D425" s="22" t="str">
        <f>D424</f>
        <v>0,6</v>
      </c>
      <c r="E425" s="22" t="str">
        <f>E424</f>
        <v>0,26</v>
      </c>
      <c r="F425" s="22" t="str">
        <f>F424</f>
        <v>26,8</v>
      </c>
      <c r="G425" s="21" t="str">
        <f>G424</f>
        <v>111</v>
      </c>
      <c r="H425" s="55"/>
    </row>
    <row r="426" spans="1:8" ht="42" x14ac:dyDescent="0.4">
      <c r="A426" s="435" t="s">
        <v>6</v>
      </c>
      <c r="B426" s="52" t="s">
        <v>373</v>
      </c>
      <c r="C426" s="15">
        <v>60</v>
      </c>
      <c r="D426" s="56" t="s">
        <v>45</v>
      </c>
      <c r="E426" s="42" t="s">
        <v>46</v>
      </c>
      <c r="F426" s="42" t="s">
        <v>46</v>
      </c>
      <c r="G426" s="24">
        <v>38</v>
      </c>
      <c r="H426" s="30" t="s">
        <v>516</v>
      </c>
    </row>
    <row r="427" spans="1:8" x14ac:dyDescent="0.4">
      <c r="A427" s="435"/>
      <c r="B427" s="34" t="s">
        <v>151</v>
      </c>
      <c r="C427" s="40" t="s">
        <v>673</v>
      </c>
      <c r="D427" s="40">
        <v>2.1</v>
      </c>
      <c r="E427" s="40">
        <v>5.3</v>
      </c>
      <c r="F427" s="40">
        <v>13.6</v>
      </c>
      <c r="G427" s="33">
        <v>112</v>
      </c>
      <c r="H427" s="45" t="s">
        <v>491</v>
      </c>
    </row>
    <row r="428" spans="1:8" x14ac:dyDescent="0.4">
      <c r="A428" s="435"/>
      <c r="B428" s="74" t="s">
        <v>386</v>
      </c>
      <c r="C428" s="15" t="s">
        <v>135</v>
      </c>
      <c r="D428" s="11" t="s">
        <v>209</v>
      </c>
      <c r="E428" s="11" t="s">
        <v>387</v>
      </c>
      <c r="F428" s="73" t="s">
        <v>88</v>
      </c>
      <c r="G428" s="29">
        <v>191</v>
      </c>
      <c r="H428" s="54" t="s">
        <v>733</v>
      </c>
    </row>
    <row r="429" spans="1:8" x14ac:dyDescent="0.4">
      <c r="A429" s="435"/>
      <c r="B429" s="41" t="s">
        <v>159</v>
      </c>
      <c r="C429" s="15" t="s">
        <v>74</v>
      </c>
      <c r="D429" s="11" t="s">
        <v>160</v>
      </c>
      <c r="E429" s="11" t="s">
        <v>697</v>
      </c>
      <c r="F429" s="10" t="s">
        <v>698</v>
      </c>
      <c r="G429" s="29" t="s">
        <v>699</v>
      </c>
      <c r="H429" s="45" t="s">
        <v>435</v>
      </c>
    </row>
    <row r="430" spans="1:8" x14ac:dyDescent="0.4">
      <c r="A430" s="435"/>
      <c r="B430" s="34" t="s">
        <v>50</v>
      </c>
      <c r="C430" s="15">
        <v>50</v>
      </c>
      <c r="D430" s="16" t="s">
        <v>51</v>
      </c>
      <c r="E430" s="16" t="s">
        <v>52</v>
      </c>
      <c r="F430" s="17" t="s">
        <v>53</v>
      </c>
      <c r="G430" s="12" t="s">
        <v>54</v>
      </c>
      <c r="H430" s="58"/>
    </row>
    <row r="431" spans="1:8" x14ac:dyDescent="0.4">
      <c r="A431" s="436"/>
      <c r="B431" s="41" t="s">
        <v>183</v>
      </c>
      <c r="C431" s="15">
        <v>200</v>
      </c>
      <c r="D431" s="71" t="s">
        <v>76</v>
      </c>
      <c r="E431" s="71" t="s">
        <v>502</v>
      </c>
      <c r="F431" s="71" t="s">
        <v>341</v>
      </c>
      <c r="G431" s="101" t="s">
        <v>627</v>
      </c>
      <c r="H431" s="54" t="s">
        <v>446</v>
      </c>
    </row>
    <row r="432" spans="1:8" x14ac:dyDescent="0.4">
      <c r="A432" s="434"/>
      <c r="B432" s="20" t="s">
        <v>80</v>
      </c>
      <c r="C432" s="59" t="s">
        <v>727</v>
      </c>
      <c r="D432" s="38">
        <f>D431+D430+D428+D427+D426</f>
        <v>18.8</v>
      </c>
      <c r="E432" s="38">
        <f>E431+E430+E428+E427+E426</f>
        <v>18.84</v>
      </c>
      <c r="F432" s="38">
        <f>F431+F430+F428+F427+F426</f>
        <v>76.3</v>
      </c>
      <c r="G432" s="37">
        <f>G426+G427+G428+G430+G431</f>
        <v>507.6</v>
      </c>
      <c r="H432" s="50"/>
    </row>
    <row r="433" spans="1:16" x14ac:dyDescent="0.4">
      <c r="A433" s="468" t="s">
        <v>59</v>
      </c>
      <c r="B433" s="52" t="s">
        <v>125</v>
      </c>
      <c r="C433" s="68">
        <v>30</v>
      </c>
      <c r="D433" s="16">
        <v>1.7</v>
      </c>
      <c r="E433" s="16">
        <v>2.2000000000000002</v>
      </c>
      <c r="F433" s="69">
        <v>27.15</v>
      </c>
      <c r="G433" s="12">
        <v>135</v>
      </c>
      <c r="H433" s="30"/>
    </row>
    <row r="434" spans="1:16" x14ac:dyDescent="0.4">
      <c r="A434" s="436"/>
      <c r="B434" s="169" t="s">
        <v>42</v>
      </c>
      <c r="C434" s="11" t="s">
        <v>5</v>
      </c>
      <c r="D434" s="16">
        <v>1.44</v>
      </c>
      <c r="E434" s="17">
        <v>0.67</v>
      </c>
      <c r="F434" s="17">
        <v>15.43</v>
      </c>
      <c r="G434" s="24">
        <v>112</v>
      </c>
      <c r="H434" s="19" t="s">
        <v>624</v>
      </c>
    </row>
    <row r="435" spans="1:16" x14ac:dyDescent="0.4">
      <c r="A435" s="434"/>
      <c r="B435" s="20" t="s">
        <v>81</v>
      </c>
      <c r="C435" s="43">
        <v>230</v>
      </c>
      <c r="D435" s="38">
        <f>D434+D433</f>
        <v>3.1399999999999997</v>
      </c>
      <c r="E435" s="38">
        <f>E434+E433</f>
        <v>2.87</v>
      </c>
      <c r="F435" s="38">
        <f>F434+F433</f>
        <v>42.58</v>
      </c>
      <c r="G435" s="37">
        <f>G434+G433</f>
        <v>247</v>
      </c>
      <c r="H435" s="80"/>
    </row>
    <row r="436" spans="1:16" x14ac:dyDescent="0.4">
      <c r="A436" s="474" t="s">
        <v>8</v>
      </c>
      <c r="B436" s="44" t="s">
        <v>396</v>
      </c>
      <c r="C436" s="15">
        <v>150</v>
      </c>
      <c r="D436" s="11" t="s">
        <v>413</v>
      </c>
      <c r="E436" s="11" t="s">
        <v>547</v>
      </c>
      <c r="F436" s="11" t="s">
        <v>701</v>
      </c>
      <c r="G436" s="29" t="s">
        <v>702</v>
      </c>
      <c r="H436" s="30" t="s">
        <v>515</v>
      </c>
    </row>
    <row r="437" spans="1:16" x14ac:dyDescent="0.4">
      <c r="A437" s="436"/>
      <c r="B437" s="14" t="s">
        <v>34</v>
      </c>
      <c r="C437" s="15">
        <v>200</v>
      </c>
      <c r="D437" s="16">
        <v>0.1</v>
      </c>
      <c r="E437" s="16" t="s">
        <v>32</v>
      </c>
      <c r="F437" s="17">
        <v>9.1</v>
      </c>
      <c r="G437" s="12">
        <v>24.4</v>
      </c>
      <c r="H437" s="30" t="s">
        <v>430</v>
      </c>
    </row>
    <row r="438" spans="1:16" x14ac:dyDescent="0.4">
      <c r="A438" s="436"/>
      <c r="B438" s="52" t="s">
        <v>131</v>
      </c>
      <c r="C438" s="34">
        <v>150</v>
      </c>
      <c r="D438" s="34">
        <v>0.4</v>
      </c>
      <c r="E438" s="34">
        <v>0.3</v>
      </c>
      <c r="F438" s="34">
        <v>10.3</v>
      </c>
      <c r="G438" s="34">
        <v>47</v>
      </c>
      <c r="H438" s="83"/>
      <c r="J438" s="85"/>
      <c r="K438" s="87"/>
      <c r="L438" s="87"/>
      <c r="M438" s="87"/>
      <c r="N438" s="87"/>
      <c r="O438" s="111"/>
      <c r="P438" s="89"/>
    </row>
    <row r="439" spans="1:16" x14ac:dyDescent="0.4">
      <c r="A439" s="434"/>
      <c r="B439" s="20" t="s">
        <v>82</v>
      </c>
      <c r="C439" s="21">
        <v>500</v>
      </c>
      <c r="D439" s="22">
        <f>D436+D437+D438</f>
        <v>16.8</v>
      </c>
      <c r="E439" s="22">
        <f>E436+E437+E438</f>
        <v>17.03</v>
      </c>
      <c r="F439" s="22">
        <f>F436+F437+F438</f>
        <v>55.100000000000009</v>
      </c>
      <c r="G439" s="21">
        <f>G436+G437+G438</f>
        <v>437.4</v>
      </c>
      <c r="H439" s="50"/>
    </row>
    <row r="440" spans="1:16" x14ac:dyDescent="0.4">
      <c r="A440" s="472" t="s">
        <v>83</v>
      </c>
      <c r="B440" s="473"/>
      <c r="C440" s="49">
        <f>C439+C435+C432+C425+C423</f>
        <v>2200</v>
      </c>
      <c r="D440" s="48">
        <f>D439+D435+D432+D425+D423</f>
        <v>58.34</v>
      </c>
      <c r="E440" s="48">
        <f>E439+E435+E432+E425+E423</f>
        <v>51.6</v>
      </c>
      <c r="F440" s="48">
        <f>F439+F435+F432+F425+F423</f>
        <v>274.18000000000006</v>
      </c>
      <c r="G440" s="49">
        <f>G439+G435+G432+G425+G423</f>
        <v>1790.3</v>
      </c>
      <c r="H440" s="50"/>
    </row>
    <row r="441" spans="1:16" x14ac:dyDescent="0.4">
      <c r="A441" s="470" t="s">
        <v>24</v>
      </c>
      <c r="B441" s="470" t="s">
        <v>25</v>
      </c>
      <c r="C441" s="467" t="s">
        <v>26</v>
      </c>
      <c r="D441" s="467" t="s">
        <v>543</v>
      </c>
      <c r="E441" s="467"/>
      <c r="F441" s="467"/>
      <c r="G441" s="470" t="s">
        <v>38</v>
      </c>
      <c r="H441" s="470" t="s">
        <v>39</v>
      </c>
    </row>
    <row r="442" spans="1:16" x14ac:dyDescent="0.4">
      <c r="A442" s="471"/>
      <c r="B442" s="471"/>
      <c r="C442" s="468"/>
      <c r="D442" s="284" t="s">
        <v>4</v>
      </c>
      <c r="E442" s="284" t="s">
        <v>36</v>
      </c>
      <c r="F442" s="284" t="s">
        <v>30</v>
      </c>
      <c r="G442" s="471"/>
      <c r="H442" s="471"/>
    </row>
    <row r="443" spans="1:16" x14ac:dyDescent="0.4">
      <c r="A443" s="463" t="s">
        <v>392</v>
      </c>
      <c r="B443" s="464"/>
      <c r="C443" s="465"/>
      <c r="D443" s="465"/>
      <c r="E443" s="465"/>
      <c r="F443" s="465"/>
      <c r="G443" s="465"/>
      <c r="H443" s="466"/>
    </row>
    <row r="444" spans="1:16" x14ac:dyDescent="0.4">
      <c r="A444" s="467" t="s">
        <v>40</v>
      </c>
      <c r="B444" s="75" t="s">
        <v>636</v>
      </c>
      <c r="C444" s="90" t="s">
        <v>113</v>
      </c>
      <c r="D444" s="40">
        <v>10.4</v>
      </c>
      <c r="E444" s="84" t="s">
        <v>512</v>
      </c>
      <c r="F444" s="40" t="s">
        <v>637</v>
      </c>
      <c r="G444" s="33" t="s">
        <v>638</v>
      </c>
      <c r="H444" s="30" t="s">
        <v>639</v>
      </c>
    </row>
    <row r="445" spans="1:16" x14ac:dyDescent="0.4">
      <c r="A445" s="467"/>
      <c r="B445" s="18" t="s">
        <v>104</v>
      </c>
      <c r="C445" s="8">
        <v>50</v>
      </c>
      <c r="D445" s="11">
        <v>3.2</v>
      </c>
      <c r="E445" s="11">
        <v>0.3</v>
      </c>
      <c r="F445" s="11">
        <v>15.3</v>
      </c>
      <c r="G445" s="12">
        <v>79</v>
      </c>
      <c r="H445" s="91" t="s">
        <v>459</v>
      </c>
    </row>
    <row r="446" spans="1:16" x14ac:dyDescent="0.4">
      <c r="A446" s="467"/>
      <c r="B446" s="44" t="s">
        <v>117</v>
      </c>
      <c r="C446" s="15">
        <v>200</v>
      </c>
      <c r="D446" s="11" t="s">
        <v>298</v>
      </c>
      <c r="E446" s="11" t="s">
        <v>95</v>
      </c>
      <c r="F446" s="42" t="s">
        <v>77</v>
      </c>
      <c r="G446" s="12" t="s">
        <v>722</v>
      </c>
      <c r="H446" s="45" t="s">
        <v>448</v>
      </c>
    </row>
    <row r="447" spans="1:16" x14ac:dyDescent="0.4">
      <c r="A447" s="467"/>
      <c r="B447" s="52" t="s">
        <v>60</v>
      </c>
      <c r="C447" s="34">
        <v>30</v>
      </c>
      <c r="D447" s="34">
        <v>2.72</v>
      </c>
      <c r="E447" s="34">
        <v>2.2400000000000002</v>
      </c>
      <c r="F447" s="34">
        <v>27</v>
      </c>
      <c r="G447" s="100">
        <v>127</v>
      </c>
      <c r="H447" s="45"/>
    </row>
    <row r="448" spans="1:16" x14ac:dyDescent="0.4">
      <c r="A448" s="467"/>
      <c r="B448" s="20" t="s">
        <v>41</v>
      </c>
      <c r="C448" s="21">
        <v>495</v>
      </c>
      <c r="D448" s="22">
        <f>D444+D445+D446+D447</f>
        <v>19.52</v>
      </c>
      <c r="E448" s="22">
        <f>E444+E445+E446+E447</f>
        <v>22.840000000000003</v>
      </c>
      <c r="F448" s="22">
        <f>F444+F445+F446+F447</f>
        <v>94.4</v>
      </c>
      <c r="G448" s="21">
        <f>G444+G445+G446+G447</f>
        <v>654</v>
      </c>
      <c r="H448" s="55"/>
    </row>
    <row r="449" spans="1:8" x14ac:dyDescent="0.4">
      <c r="A449" s="468" t="s">
        <v>23</v>
      </c>
      <c r="B449" s="23" t="s">
        <v>42</v>
      </c>
      <c r="C449" s="11" t="s">
        <v>5</v>
      </c>
      <c r="D449" s="16">
        <v>1.44</v>
      </c>
      <c r="E449" s="17">
        <v>0.67</v>
      </c>
      <c r="F449" s="17">
        <v>15.43</v>
      </c>
      <c r="G449" s="24">
        <v>112</v>
      </c>
      <c r="H449" s="82" t="s">
        <v>624</v>
      </c>
    </row>
    <row r="450" spans="1:8" x14ac:dyDescent="0.4">
      <c r="A450" s="434"/>
      <c r="B450" s="25" t="s">
        <v>44</v>
      </c>
      <c r="C450" s="26">
        <v>200</v>
      </c>
      <c r="D450" s="22">
        <f>D449</f>
        <v>1.44</v>
      </c>
      <c r="E450" s="22">
        <f>E449</f>
        <v>0.67</v>
      </c>
      <c r="F450" s="22">
        <f>F449</f>
        <v>15.43</v>
      </c>
      <c r="G450" s="21">
        <f>G449</f>
        <v>112</v>
      </c>
      <c r="H450" s="55"/>
    </row>
    <row r="451" spans="1:8" x14ac:dyDescent="0.4">
      <c r="A451" s="435" t="s">
        <v>6</v>
      </c>
      <c r="B451" s="28" t="s">
        <v>556</v>
      </c>
      <c r="C451" s="15">
        <v>60</v>
      </c>
      <c r="D451" s="11" t="s">
        <v>52</v>
      </c>
      <c r="E451" s="11" t="s">
        <v>208</v>
      </c>
      <c r="F451" s="42" t="s">
        <v>62</v>
      </c>
      <c r="G451" s="12" t="s">
        <v>78</v>
      </c>
      <c r="H451" s="30" t="s">
        <v>557</v>
      </c>
    </row>
    <row r="452" spans="1:8" x14ac:dyDescent="0.4">
      <c r="A452" s="435"/>
      <c r="B452" s="28" t="s">
        <v>258</v>
      </c>
      <c r="C452" s="15" t="s">
        <v>287</v>
      </c>
      <c r="D452" s="56" t="s">
        <v>68</v>
      </c>
      <c r="E452" s="42" t="s">
        <v>321</v>
      </c>
      <c r="F452" s="42" t="s">
        <v>114</v>
      </c>
      <c r="G452" s="24" t="s">
        <v>322</v>
      </c>
      <c r="H452" s="58" t="s">
        <v>464</v>
      </c>
    </row>
    <row r="453" spans="1:8" x14ac:dyDescent="0.4">
      <c r="A453" s="435"/>
      <c r="B453" s="74" t="s">
        <v>568</v>
      </c>
      <c r="C453" s="15" t="s">
        <v>601</v>
      </c>
      <c r="D453" s="11" t="s">
        <v>218</v>
      </c>
      <c r="E453" s="11" t="s">
        <v>570</v>
      </c>
      <c r="F453" s="11" t="s">
        <v>552</v>
      </c>
      <c r="G453" s="29">
        <v>157</v>
      </c>
      <c r="H453" s="54" t="s">
        <v>571</v>
      </c>
    </row>
    <row r="454" spans="1:8" x14ac:dyDescent="0.4">
      <c r="A454" s="435"/>
      <c r="B454" s="52" t="s">
        <v>382</v>
      </c>
      <c r="C454" s="8">
        <v>150</v>
      </c>
      <c r="D454" s="11" t="s">
        <v>279</v>
      </c>
      <c r="E454" s="11" t="s">
        <v>383</v>
      </c>
      <c r="F454" s="11" t="s">
        <v>364</v>
      </c>
      <c r="G454" s="29" t="s">
        <v>236</v>
      </c>
      <c r="H454" s="54" t="s">
        <v>458</v>
      </c>
    </row>
    <row r="455" spans="1:8" x14ac:dyDescent="0.4">
      <c r="A455" s="435"/>
      <c r="B455" s="34" t="s">
        <v>50</v>
      </c>
      <c r="C455" s="15">
        <v>50</v>
      </c>
      <c r="D455" s="16" t="s">
        <v>51</v>
      </c>
      <c r="E455" s="16" t="s">
        <v>52</v>
      </c>
      <c r="F455" s="17" t="s">
        <v>53</v>
      </c>
      <c r="G455" s="12" t="s">
        <v>54</v>
      </c>
      <c r="H455" s="58"/>
    </row>
    <row r="456" spans="1:8" x14ac:dyDescent="0.4">
      <c r="A456" s="436"/>
      <c r="B456" s="41" t="s">
        <v>327</v>
      </c>
      <c r="C456" s="15">
        <v>200</v>
      </c>
      <c r="D456" s="11" t="s">
        <v>182</v>
      </c>
      <c r="E456" s="11" t="s">
        <v>31</v>
      </c>
      <c r="F456" s="42" t="s">
        <v>631</v>
      </c>
      <c r="G456" s="12" t="s">
        <v>632</v>
      </c>
      <c r="H456" s="58" t="s">
        <v>443</v>
      </c>
    </row>
    <row r="457" spans="1:8" x14ac:dyDescent="0.4">
      <c r="A457" s="434"/>
      <c r="B457" s="20" t="s">
        <v>80</v>
      </c>
      <c r="C457" s="59" t="s">
        <v>728</v>
      </c>
      <c r="D457" s="38">
        <f>D451+D452+D453+D454+D455+D456</f>
        <v>19.2</v>
      </c>
      <c r="E457" s="38">
        <f>E451+E452+E453+E454+E455+E456</f>
        <v>29.800000000000004</v>
      </c>
      <c r="F457" s="38">
        <f>F451+F452+F453+F454+F455+F456</f>
        <v>96</v>
      </c>
      <c r="G457" s="37">
        <f>G451+G452+G453+G454+G455+G456</f>
        <v>685.1</v>
      </c>
      <c r="H457" s="50"/>
    </row>
    <row r="458" spans="1:8" x14ac:dyDescent="0.4">
      <c r="A458" s="468" t="s">
        <v>59</v>
      </c>
      <c r="B458" s="41" t="s">
        <v>63</v>
      </c>
      <c r="C458" s="15">
        <v>200</v>
      </c>
      <c r="D458" s="11" t="s">
        <v>64</v>
      </c>
      <c r="E458" s="11" t="s">
        <v>192</v>
      </c>
      <c r="F458" s="42" t="s">
        <v>661</v>
      </c>
      <c r="G458" s="12" t="s">
        <v>662</v>
      </c>
      <c r="H458" s="13" t="s">
        <v>433</v>
      </c>
    </row>
    <row r="459" spans="1:8" x14ac:dyDescent="0.4">
      <c r="A459" s="434"/>
      <c r="B459" s="20" t="s">
        <v>81</v>
      </c>
      <c r="C459" s="43">
        <v>200</v>
      </c>
      <c r="D459" s="11" t="s">
        <v>64</v>
      </c>
      <c r="E459" s="11" t="s">
        <v>192</v>
      </c>
      <c r="F459" s="42" t="s">
        <v>661</v>
      </c>
      <c r="G459" s="12" t="s">
        <v>662</v>
      </c>
      <c r="H459" s="80"/>
    </row>
    <row r="460" spans="1:8" x14ac:dyDescent="0.4">
      <c r="A460" s="474" t="s">
        <v>8</v>
      </c>
      <c r="B460" s="44" t="s">
        <v>242</v>
      </c>
      <c r="C460" s="8" t="s">
        <v>246</v>
      </c>
      <c r="D460" s="11">
        <v>19.2</v>
      </c>
      <c r="E460" s="11">
        <v>14.3</v>
      </c>
      <c r="F460" s="11">
        <v>5.0999999999999996</v>
      </c>
      <c r="G460" s="29">
        <v>226</v>
      </c>
      <c r="H460" s="13" t="s">
        <v>434</v>
      </c>
    </row>
    <row r="461" spans="1:8" x14ac:dyDescent="0.4">
      <c r="A461" s="436"/>
      <c r="B461" s="34" t="s">
        <v>356</v>
      </c>
      <c r="C461" s="40" t="s">
        <v>74</v>
      </c>
      <c r="D461" s="32">
        <v>4.5999999999999996</v>
      </c>
      <c r="E461" s="32">
        <v>3.6</v>
      </c>
      <c r="F461" s="32">
        <v>31.7</v>
      </c>
      <c r="G461" s="33">
        <v>180</v>
      </c>
      <c r="H461" s="30" t="s">
        <v>467</v>
      </c>
    </row>
    <row r="462" spans="1:8" x14ac:dyDescent="0.4">
      <c r="A462" s="436"/>
      <c r="B462" s="34" t="s">
        <v>294</v>
      </c>
      <c r="C462" s="8">
        <v>100</v>
      </c>
      <c r="D462" s="10" t="s">
        <v>28</v>
      </c>
      <c r="E462" s="10" t="s">
        <v>232</v>
      </c>
      <c r="F462" s="10" t="s">
        <v>714</v>
      </c>
      <c r="G462" s="12" t="s">
        <v>715</v>
      </c>
      <c r="H462" s="30" t="s">
        <v>481</v>
      </c>
    </row>
    <row r="463" spans="1:8" x14ac:dyDescent="0.4">
      <c r="A463" s="436"/>
      <c r="B463" s="44" t="s">
        <v>67</v>
      </c>
      <c r="C463" s="15">
        <v>200</v>
      </c>
      <c r="D463" s="11" t="s">
        <v>378</v>
      </c>
      <c r="E463" s="11" t="s">
        <v>378</v>
      </c>
      <c r="F463" s="73" t="s">
        <v>625</v>
      </c>
      <c r="G463" s="29" t="s">
        <v>626</v>
      </c>
      <c r="H463" s="58" t="s">
        <v>436</v>
      </c>
    </row>
    <row r="464" spans="1:8" x14ac:dyDescent="0.4">
      <c r="A464" s="434"/>
      <c r="B464" s="20" t="s">
        <v>82</v>
      </c>
      <c r="C464" s="21">
        <v>560</v>
      </c>
      <c r="D464" s="48">
        <f>D460+D461+D462+D463</f>
        <v>33</v>
      </c>
      <c r="E464" s="48">
        <f>E460+E461+E462+E463</f>
        <v>27.9</v>
      </c>
      <c r="F464" s="48">
        <f>F460+F461+F462+F463</f>
        <v>100</v>
      </c>
      <c r="G464" s="49">
        <f>G460+G461+G462+G463</f>
        <v>785</v>
      </c>
      <c r="H464" s="50"/>
    </row>
    <row r="465" spans="1:8" x14ac:dyDescent="0.4">
      <c r="A465" s="472" t="s">
        <v>83</v>
      </c>
      <c r="B465" s="473"/>
      <c r="C465" s="49">
        <f>C464+C459+C457+C450+C448</f>
        <v>2198</v>
      </c>
      <c r="D465" s="49">
        <f>D464+D459+D457+D450+D448</f>
        <v>78.759999999999991</v>
      </c>
      <c r="E465" s="49">
        <f>E464+E459+E457+E450+E448</f>
        <v>81.300000000000011</v>
      </c>
      <c r="F465" s="49">
        <f>F464+F459+F457+F450+F448</f>
        <v>313.13</v>
      </c>
      <c r="G465" s="49">
        <f>G464+G459+G457+G450+G448</f>
        <v>2286.38</v>
      </c>
      <c r="H465" s="39"/>
    </row>
    <row r="466" spans="1:8" x14ac:dyDescent="0.4">
      <c r="A466" s="470" t="s">
        <v>24</v>
      </c>
      <c r="B466" s="470" t="s">
        <v>25</v>
      </c>
      <c r="C466" s="467" t="s">
        <v>26</v>
      </c>
      <c r="D466" s="467" t="s">
        <v>543</v>
      </c>
      <c r="E466" s="467"/>
      <c r="F466" s="467"/>
      <c r="G466" s="470" t="s">
        <v>38</v>
      </c>
      <c r="H466" s="470" t="s">
        <v>39</v>
      </c>
    </row>
    <row r="467" spans="1:8" x14ac:dyDescent="0.4">
      <c r="A467" s="471"/>
      <c r="B467" s="471"/>
      <c r="C467" s="468"/>
      <c r="D467" s="284" t="s">
        <v>4</v>
      </c>
      <c r="E467" s="284" t="s">
        <v>36</v>
      </c>
      <c r="F467" s="284" t="s">
        <v>30</v>
      </c>
      <c r="G467" s="471"/>
      <c r="H467" s="471"/>
    </row>
    <row r="468" spans="1:8" x14ac:dyDescent="0.4">
      <c r="A468" s="463" t="s">
        <v>395</v>
      </c>
      <c r="B468" s="464"/>
      <c r="C468" s="465"/>
      <c r="D468" s="465"/>
      <c r="E468" s="465"/>
      <c r="F468" s="465"/>
      <c r="G468" s="465"/>
      <c r="H468" s="466"/>
    </row>
    <row r="469" spans="1:8" x14ac:dyDescent="0.4">
      <c r="A469" s="467" t="s">
        <v>40</v>
      </c>
      <c r="B469" s="28" t="s">
        <v>576</v>
      </c>
      <c r="C469" s="8" t="s">
        <v>113</v>
      </c>
      <c r="D469" s="11" t="s">
        <v>140</v>
      </c>
      <c r="E469" s="11" t="s">
        <v>561</v>
      </c>
      <c r="F469" s="11" t="s">
        <v>580</v>
      </c>
      <c r="G469" s="29" t="s">
        <v>581</v>
      </c>
      <c r="H469" s="54" t="s">
        <v>579</v>
      </c>
    </row>
    <row r="470" spans="1:8" x14ac:dyDescent="0.4">
      <c r="A470" s="467"/>
      <c r="B470" s="52" t="s">
        <v>89</v>
      </c>
      <c r="C470" s="8">
        <v>200</v>
      </c>
      <c r="D470" s="10" t="s">
        <v>46</v>
      </c>
      <c r="E470" s="10" t="s">
        <v>46</v>
      </c>
      <c r="F470" s="53" t="s">
        <v>622</v>
      </c>
      <c r="G470" s="12" t="s">
        <v>623</v>
      </c>
      <c r="H470" s="58" t="s">
        <v>439</v>
      </c>
    </row>
    <row r="471" spans="1:8" x14ac:dyDescent="0.4">
      <c r="A471" s="467"/>
      <c r="B471" s="41" t="s">
        <v>172</v>
      </c>
      <c r="C471" s="11" t="s">
        <v>648</v>
      </c>
      <c r="D471" s="10" t="s">
        <v>649</v>
      </c>
      <c r="E471" s="10" t="s">
        <v>48</v>
      </c>
      <c r="F471" s="53" t="s">
        <v>646</v>
      </c>
      <c r="G471" s="12" t="s">
        <v>650</v>
      </c>
      <c r="H471" s="58" t="s">
        <v>459</v>
      </c>
    </row>
    <row r="472" spans="1:8" x14ac:dyDescent="0.4">
      <c r="A472" s="467"/>
      <c r="B472" s="20" t="s">
        <v>41</v>
      </c>
      <c r="C472" s="21">
        <v>465</v>
      </c>
      <c r="D472" s="22">
        <f>D471+D470+D469</f>
        <v>14.8</v>
      </c>
      <c r="E472" s="22">
        <f>E471+E470+E469</f>
        <v>17.5</v>
      </c>
      <c r="F472" s="22">
        <f>F471+F470+F469</f>
        <v>72.599999999999994</v>
      </c>
      <c r="G472" s="21">
        <f>G471+G470+G469</f>
        <v>508.3</v>
      </c>
      <c r="H472" s="55"/>
    </row>
    <row r="473" spans="1:8" x14ac:dyDescent="0.4">
      <c r="A473" s="468" t="s">
        <v>23</v>
      </c>
      <c r="B473" s="23" t="s">
        <v>42</v>
      </c>
      <c r="C473" s="11" t="s">
        <v>5</v>
      </c>
      <c r="D473" s="16">
        <v>1.44</v>
      </c>
      <c r="E473" s="17">
        <v>0.67</v>
      </c>
      <c r="F473" s="17">
        <v>15.43</v>
      </c>
      <c r="G473" s="24">
        <v>112</v>
      </c>
      <c r="H473" s="82" t="s">
        <v>624</v>
      </c>
    </row>
    <row r="474" spans="1:8" x14ac:dyDescent="0.4">
      <c r="A474" s="434"/>
      <c r="B474" s="25" t="s">
        <v>44</v>
      </c>
      <c r="C474" s="26">
        <v>200</v>
      </c>
      <c r="D474" s="22">
        <f>D473</f>
        <v>1.44</v>
      </c>
      <c r="E474" s="22">
        <f>E473</f>
        <v>0.67</v>
      </c>
      <c r="F474" s="22">
        <f>F473</f>
        <v>15.43</v>
      </c>
      <c r="G474" s="21">
        <f>G473</f>
        <v>112</v>
      </c>
      <c r="H474" s="55"/>
    </row>
    <row r="475" spans="1:8" x14ac:dyDescent="0.4">
      <c r="A475" s="435" t="s">
        <v>6</v>
      </c>
      <c r="B475" s="34" t="s">
        <v>280</v>
      </c>
      <c r="C475" s="34">
        <v>60</v>
      </c>
      <c r="D475" s="34">
        <v>0.9</v>
      </c>
      <c r="E475" s="34">
        <v>2.7</v>
      </c>
      <c r="F475" s="34">
        <v>6.6</v>
      </c>
      <c r="G475" s="100">
        <v>54</v>
      </c>
      <c r="H475" s="46" t="s">
        <v>456</v>
      </c>
    </row>
    <row r="476" spans="1:8" x14ac:dyDescent="0.4">
      <c r="A476" s="435"/>
      <c r="B476" s="28" t="s">
        <v>720</v>
      </c>
      <c r="C476" s="15" t="s">
        <v>716</v>
      </c>
      <c r="D476" s="11" t="s">
        <v>717</v>
      </c>
      <c r="E476" s="11" t="s">
        <v>238</v>
      </c>
      <c r="F476" s="11" t="s">
        <v>718</v>
      </c>
      <c r="G476" s="29" t="s">
        <v>134</v>
      </c>
      <c r="H476" s="30" t="s">
        <v>719</v>
      </c>
    </row>
    <row r="477" spans="1:8" x14ac:dyDescent="0.4">
      <c r="A477" s="435"/>
      <c r="B477" s="27" t="s">
        <v>49</v>
      </c>
      <c r="C477" s="31" t="s">
        <v>113</v>
      </c>
      <c r="D477" s="32">
        <v>12.8</v>
      </c>
      <c r="E477" s="32">
        <v>9.18</v>
      </c>
      <c r="F477" s="32">
        <v>21.41</v>
      </c>
      <c r="G477" s="33">
        <v>212</v>
      </c>
      <c r="H477" s="30" t="s">
        <v>501</v>
      </c>
    </row>
    <row r="478" spans="1:8" x14ac:dyDescent="0.4">
      <c r="A478" s="435"/>
      <c r="B478" s="34" t="s">
        <v>50</v>
      </c>
      <c r="C478" s="15">
        <v>50</v>
      </c>
      <c r="D478" s="16" t="s">
        <v>51</v>
      </c>
      <c r="E478" s="16" t="s">
        <v>52</v>
      </c>
      <c r="F478" s="17" t="s">
        <v>53</v>
      </c>
      <c r="G478" s="12" t="s">
        <v>54</v>
      </c>
      <c r="H478" s="58"/>
    </row>
    <row r="479" spans="1:8" x14ac:dyDescent="0.4">
      <c r="A479" s="436"/>
      <c r="B479" s="27" t="s">
        <v>210</v>
      </c>
      <c r="C479" s="65">
        <v>200</v>
      </c>
      <c r="D479" s="79" t="s">
        <v>628</v>
      </c>
      <c r="E479" s="79" t="s">
        <v>629</v>
      </c>
      <c r="F479" s="117" t="s">
        <v>301</v>
      </c>
      <c r="G479" s="103" t="s">
        <v>630</v>
      </c>
      <c r="H479" s="58" t="s">
        <v>450</v>
      </c>
    </row>
    <row r="480" spans="1:8" x14ac:dyDescent="0.4">
      <c r="A480" s="434"/>
      <c r="B480" s="20" t="s">
        <v>80</v>
      </c>
      <c r="C480" s="59" t="s">
        <v>729</v>
      </c>
      <c r="D480" s="38">
        <f>D475+D476+D477+D478+D479</f>
        <v>26.800000000000004</v>
      </c>
      <c r="E480" s="38">
        <f>E475+E476+E477+E478+E479</f>
        <v>17.130000000000003</v>
      </c>
      <c r="F480" s="38">
        <f>F475+F476+F477+F478+F479</f>
        <v>124.81</v>
      </c>
      <c r="G480" s="37">
        <f>G475+G476+G477+G478+G479</f>
        <v>709</v>
      </c>
      <c r="H480" s="50"/>
    </row>
    <row r="481" spans="1:8" x14ac:dyDescent="0.4">
      <c r="A481" s="468" t="s">
        <v>59</v>
      </c>
      <c r="B481" s="52" t="s">
        <v>125</v>
      </c>
      <c r="C481" s="68">
        <v>30</v>
      </c>
      <c r="D481" s="16">
        <v>1.7</v>
      </c>
      <c r="E481" s="16">
        <v>2.2000000000000002</v>
      </c>
      <c r="F481" s="69">
        <v>27.15</v>
      </c>
      <c r="G481" s="12">
        <v>135</v>
      </c>
      <c r="H481" s="50"/>
    </row>
    <row r="482" spans="1:8" x14ac:dyDescent="0.4">
      <c r="A482" s="436"/>
      <c r="B482" s="169" t="s">
        <v>42</v>
      </c>
      <c r="C482" s="11" t="s">
        <v>5</v>
      </c>
      <c r="D482" s="16">
        <v>1.44</v>
      </c>
      <c r="E482" s="17">
        <v>0.67</v>
      </c>
      <c r="F482" s="17">
        <v>15.43</v>
      </c>
      <c r="G482" s="24">
        <v>112</v>
      </c>
      <c r="H482" s="19" t="s">
        <v>624</v>
      </c>
    </row>
    <row r="483" spans="1:8" x14ac:dyDescent="0.4">
      <c r="A483" s="434"/>
      <c r="B483" s="20" t="s">
        <v>81</v>
      </c>
      <c r="C483" s="43">
        <v>230</v>
      </c>
      <c r="D483" s="38">
        <f>D482+D481</f>
        <v>3.1399999999999997</v>
      </c>
      <c r="E483" s="38">
        <f>E482+E481</f>
        <v>2.87</v>
      </c>
      <c r="F483" s="38">
        <f>F482+F481</f>
        <v>42.58</v>
      </c>
      <c r="G483" s="37">
        <f>G482+G481</f>
        <v>247</v>
      </c>
      <c r="H483" s="80"/>
    </row>
    <row r="484" spans="1:8" x14ac:dyDescent="0.4">
      <c r="A484" s="474" t="s">
        <v>8</v>
      </c>
      <c r="B484" s="150" t="s">
        <v>270</v>
      </c>
      <c r="C484" s="173" t="s">
        <v>74</v>
      </c>
      <c r="D484" s="151" t="s">
        <v>187</v>
      </c>
      <c r="E484" s="151" t="s">
        <v>276</v>
      </c>
      <c r="F484" s="178" t="s">
        <v>277</v>
      </c>
      <c r="G484" s="153" t="s">
        <v>278</v>
      </c>
      <c r="H484" s="64" t="s">
        <v>435</v>
      </c>
    </row>
    <row r="485" spans="1:8" x14ac:dyDescent="0.4">
      <c r="A485" s="436"/>
      <c r="B485" s="28" t="s">
        <v>194</v>
      </c>
      <c r="C485" s="15">
        <v>200</v>
      </c>
      <c r="D485" s="11">
        <v>0.1</v>
      </c>
      <c r="E485" s="11" t="s">
        <v>32</v>
      </c>
      <c r="F485" s="42">
        <v>9.1</v>
      </c>
      <c r="G485" s="12">
        <v>24.4</v>
      </c>
      <c r="H485" s="54" t="s">
        <v>430</v>
      </c>
    </row>
    <row r="486" spans="1:8" x14ac:dyDescent="0.4">
      <c r="A486" s="436"/>
      <c r="B486" s="34" t="s">
        <v>66</v>
      </c>
      <c r="C486" s="40">
        <v>50</v>
      </c>
      <c r="D486" s="32">
        <v>3.8</v>
      </c>
      <c r="E486" s="32">
        <v>0.4</v>
      </c>
      <c r="F486" s="32">
        <v>24.6</v>
      </c>
      <c r="G486" s="33">
        <v>117</v>
      </c>
      <c r="H486" s="58" t="s">
        <v>432</v>
      </c>
    </row>
    <row r="487" spans="1:8" x14ac:dyDescent="0.4">
      <c r="A487" s="436"/>
      <c r="B487" s="23" t="s">
        <v>190</v>
      </c>
      <c r="C487" s="11" t="s">
        <v>551</v>
      </c>
      <c r="D487" s="16">
        <v>0.4</v>
      </c>
      <c r="E487" s="17">
        <v>0.4</v>
      </c>
      <c r="F487" s="17">
        <v>9.8000000000000007</v>
      </c>
      <c r="G487" s="24">
        <v>47</v>
      </c>
      <c r="H487" s="46"/>
    </row>
    <row r="488" spans="1:8" x14ac:dyDescent="0.4">
      <c r="A488" s="434"/>
      <c r="B488" s="20" t="s">
        <v>82</v>
      </c>
      <c r="C488" s="21">
        <v>547</v>
      </c>
      <c r="D488" s="48">
        <f>D420+D485+D486+D487</f>
        <v>13.299999999999999</v>
      </c>
      <c r="E488" s="48">
        <f>E420+E485+E486+E487</f>
        <v>9.83</v>
      </c>
      <c r="F488" s="48">
        <f>F420+F485+F486+F487</f>
        <v>80.5</v>
      </c>
      <c r="G488" s="49">
        <f>G420+G485+G486+G487</f>
        <v>483.4</v>
      </c>
      <c r="H488" s="50"/>
    </row>
    <row r="489" spans="1:8" x14ac:dyDescent="0.4">
      <c r="A489" s="472" t="s">
        <v>83</v>
      </c>
      <c r="B489" s="473"/>
      <c r="C489" s="49">
        <f>C488+C483+C480+C474+C472</f>
        <v>2242</v>
      </c>
      <c r="D489" s="48">
        <f>D488+D483+D480+D474+D472</f>
        <v>59.480000000000004</v>
      </c>
      <c r="E489" s="48">
        <f>E488+E483+E480+E474+E472</f>
        <v>48</v>
      </c>
      <c r="F489" s="48">
        <f>F488+F483+F480+F474+F472</f>
        <v>335.91999999999996</v>
      </c>
      <c r="G489" s="49">
        <f>G488+G483+G480+G474+G472</f>
        <v>2059.7000000000003</v>
      </c>
      <c r="H489" s="50"/>
    </row>
    <row r="490" spans="1:8" x14ac:dyDescent="0.4">
      <c r="A490" s="475" t="s">
        <v>498</v>
      </c>
      <c r="B490" s="476"/>
      <c r="C490" s="94">
        <f>C491/20</f>
        <v>2059.3000000000002</v>
      </c>
      <c r="D490" s="48">
        <f>D491/20</f>
        <v>68.352000000000004</v>
      </c>
      <c r="E490" s="48">
        <f>E491/20</f>
        <v>65.961000000000013</v>
      </c>
      <c r="F490" s="48">
        <f>F491/20</f>
        <v>275.37200000000001</v>
      </c>
      <c r="G490" s="49">
        <f>G491/20</f>
        <v>1916.7515000000008</v>
      </c>
    </row>
    <row r="491" spans="1:8" x14ac:dyDescent="0.4">
      <c r="C491" s="95">
        <f>C489+C465+C440+C416+C393+C368+C343+C319+C296+C272+C248+C224+C200+C177+C154+C128+C102+C78+C53+C30</f>
        <v>41186</v>
      </c>
      <c r="D491" s="95">
        <f>D489+D465+D440+D416+D393+D368+D343+D319+D296+D272+D248+D224+D200+D177+D154+D128+D102+D78+D53+D30</f>
        <v>1367.0400000000002</v>
      </c>
      <c r="E491" s="95">
        <f>E489+E465+E440+E416+E393+E368+E343+E319+E296+E272+E248+E224+E200+E177+E154+E128+E102+E78+E53+E30</f>
        <v>1319.2200000000003</v>
      </c>
      <c r="F491" s="95">
        <f>F489+F465+F440+F416+F393+F368+F343+F319+F296+F272+F248+F224+F200+F177+F154+F128+F102+F78+F53+F30</f>
        <v>5507.4400000000005</v>
      </c>
      <c r="G491" s="95">
        <f>G489+G465+G440+G416+G393+G368+G343+G319+G296+G272+G248+G224+G200+G177+G154+G128+G102+G78+G53+G30</f>
        <v>38335.030000000013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4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4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4" x14ac:dyDescent="0.4">
      <c r="A3" s="285" t="s">
        <v>3</v>
      </c>
      <c r="B3" s="2"/>
      <c r="C3" s="2"/>
      <c r="F3" s="108"/>
      <c r="G3" s="108"/>
      <c r="H3" s="109" t="s">
        <v>867</v>
      </c>
    </row>
    <row r="4" spans="1:14" x14ac:dyDescent="0.4">
      <c r="A4" s="285" t="s">
        <v>825</v>
      </c>
      <c r="B4" s="2"/>
      <c r="C4" s="2"/>
      <c r="H4" s="108" t="s">
        <v>825</v>
      </c>
    </row>
    <row r="5" spans="1:14" ht="45.75" customHeight="1" x14ac:dyDescent="0.4">
      <c r="A5" s="453" t="s">
        <v>820</v>
      </c>
      <c r="B5" s="453"/>
      <c r="C5" s="453"/>
      <c r="D5" s="453"/>
      <c r="E5" s="453"/>
      <c r="F5" s="453"/>
      <c r="G5" s="453"/>
      <c r="H5" s="453"/>
      <c r="K5" s="290"/>
    </row>
    <row r="6" spans="1:14" x14ac:dyDescent="0.4">
      <c r="A6" s="499" t="s">
        <v>828</v>
      </c>
      <c r="B6" s="499"/>
      <c r="C6" s="499"/>
      <c r="D6" s="499"/>
      <c r="E6" s="499"/>
      <c r="F6" s="499"/>
      <c r="G6" s="499"/>
      <c r="H6" s="499"/>
    </row>
    <row r="8" spans="1:14" x14ac:dyDescent="0.4">
      <c r="A8" s="470" t="s">
        <v>24</v>
      </c>
      <c r="B8" s="470" t="s">
        <v>25</v>
      </c>
      <c r="C8" s="467" t="s">
        <v>26</v>
      </c>
      <c r="D8" s="467" t="s">
        <v>543</v>
      </c>
      <c r="E8" s="467"/>
      <c r="F8" s="467"/>
      <c r="G8" s="470" t="s">
        <v>38</v>
      </c>
      <c r="H8" s="470" t="s">
        <v>39</v>
      </c>
    </row>
    <row r="9" spans="1:14" x14ac:dyDescent="0.4">
      <c r="A9" s="471"/>
      <c r="B9" s="471"/>
      <c r="C9" s="468"/>
      <c r="D9" s="284" t="s">
        <v>4</v>
      </c>
      <c r="E9" s="284" t="s">
        <v>36</v>
      </c>
      <c r="F9" s="284" t="s">
        <v>30</v>
      </c>
      <c r="G9" s="471"/>
      <c r="H9" s="471"/>
      <c r="J9" s="85"/>
      <c r="K9" s="85"/>
    </row>
    <row r="10" spans="1:14" x14ac:dyDescent="0.4">
      <c r="A10" s="460" t="s">
        <v>536</v>
      </c>
      <c r="B10" s="461"/>
      <c r="C10" s="461"/>
      <c r="D10" s="461"/>
      <c r="E10" s="461"/>
      <c r="F10" s="461"/>
      <c r="G10" s="461"/>
      <c r="H10" s="462"/>
      <c r="J10" s="85"/>
      <c r="K10" s="222" t="s">
        <v>792</v>
      </c>
      <c r="L10" s="206"/>
      <c r="M10" s="206"/>
      <c r="N10" s="206"/>
    </row>
    <row r="11" spans="1:14" x14ac:dyDescent="0.4">
      <c r="A11" s="463" t="s">
        <v>496</v>
      </c>
      <c r="B11" s="464"/>
      <c r="C11" s="465"/>
      <c r="D11" s="465"/>
      <c r="E11" s="465"/>
      <c r="F11" s="465"/>
      <c r="G11" s="465"/>
      <c r="H11" s="466"/>
      <c r="J11" s="85"/>
      <c r="K11" s="85"/>
    </row>
    <row r="12" spans="1:14" ht="42" x14ac:dyDescent="0.4">
      <c r="A12" s="467" t="s">
        <v>40</v>
      </c>
      <c r="B12" s="28" t="s">
        <v>801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759</v>
      </c>
      <c r="J12" s="85"/>
      <c r="K12" s="222" t="s">
        <v>793</v>
      </c>
      <c r="L12" s="206"/>
      <c r="M12" s="206"/>
      <c r="N12" s="206"/>
    </row>
    <row r="13" spans="1:14" x14ac:dyDescent="0.4">
      <c r="A13" s="467"/>
      <c r="B13" s="52" t="s">
        <v>89</v>
      </c>
      <c r="C13" s="8">
        <v>200</v>
      </c>
      <c r="D13" s="10" t="s">
        <v>46</v>
      </c>
      <c r="E13" s="10" t="s">
        <v>46</v>
      </c>
      <c r="F13" s="53" t="s">
        <v>622</v>
      </c>
      <c r="G13" s="10" t="s">
        <v>623</v>
      </c>
      <c r="H13" s="23" t="s">
        <v>439</v>
      </c>
      <c r="J13" s="85"/>
      <c r="K13" s="288" t="s">
        <v>795</v>
      </c>
      <c r="L13" s="288"/>
      <c r="M13" s="288"/>
      <c r="N13" s="288"/>
    </row>
    <row r="14" spans="1:14" x14ac:dyDescent="0.4">
      <c r="A14" s="467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500" t="s">
        <v>796</v>
      </c>
      <c r="L14" s="500"/>
      <c r="M14" s="500"/>
      <c r="N14" s="500"/>
    </row>
    <row r="15" spans="1:14" x14ac:dyDescent="0.4">
      <c r="A15" s="467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289" t="s">
        <v>797</v>
      </c>
      <c r="L15" s="289"/>
      <c r="M15" s="289"/>
      <c r="N15" s="289"/>
    </row>
    <row r="16" spans="1:14" x14ac:dyDescent="0.4">
      <c r="A16" s="468" t="s">
        <v>23</v>
      </c>
      <c r="B16" s="23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624</v>
      </c>
      <c r="J16" s="85"/>
      <c r="K16" s="223" t="s">
        <v>794</v>
      </c>
    </row>
    <row r="17" spans="1:15" ht="24.75" customHeight="1" x14ac:dyDescent="0.4">
      <c r="A17" s="434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</row>
    <row r="18" spans="1:15" x14ac:dyDescent="0.4">
      <c r="A18" s="469" t="s">
        <v>6</v>
      </c>
      <c r="B18" s="13" t="s">
        <v>597</v>
      </c>
      <c r="C18" s="15">
        <v>60</v>
      </c>
      <c r="D18" s="16">
        <v>0.8</v>
      </c>
      <c r="E18" s="16">
        <v>0.06</v>
      </c>
      <c r="F18" s="17">
        <v>4.0999999999999996</v>
      </c>
      <c r="G18" s="12">
        <v>20</v>
      </c>
      <c r="H18" s="27" t="s">
        <v>598</v>
      </c>
      <c r="J18" s="85"/>
      <c r="L18" s="96"/>
      <c r="M18" s="96"/>
      <c r="N18" s="96"/>
      <c r="O18" s="96"/>
    </row>
    <row r="19" spans="1:15" x14ac:dyDescent="0.4">
      <c r="A19" s="435"/>
      <c r="B19" s="34" t="s">
        <v>325</v>
      </c>
      <c r="C19" s="40" t="s">
        <v>670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96"/>
    </row>
    <row r="20" spans="1:15" x14ac:dyDescent="0.4">
      <c r="A20" s="435"/>
      <c r="B20" s="52" t="s">
        <v>362</v>
      </c>
      <c r="C20" s="15" t="s">
        <v>671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501"/>
      <c r="L20" s="501"/>
      <c r="M20" s="501"/>
      <c r="N20" s="501"/>
    </row>
    <row r="21" spans="1:15" x14ac:dyDescent="0.4">
      <c r="A21" s="435"/>
      <c r="B21" s="34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5" x14ac:dyDescent="0.4">
      <c r="A22" s="436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  <c r="K22" s="96"/>
    </row>
    <row r="23" spans="1:15" x14ac:dyDescent="0.4">
      <c r="A23" s="434"/>
      <c r="B23" s="20" t="s">
        <v>80</v>
      </c>
      <c r="C23" s="59" t="s">
        <v>721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5" x14ac:dyDescent="0.4">
      <c r="A24" s="468" t="s">
        <v>59</v>
      </c>
      <c r="B24" s="41" t="s">
        <v>63</v>
      </c>
      <c r="C24" s="15">
        <v>200</v>
      </c>
      <c r="D24" s="11" t="s">
        <v>64</v>
      </c>
      <c r="E24" s="11" t="s">
        <v>192</v>
      </c>
      <c r="F24" s="42" t="s">
        <v>661</v>
      </c>
      <c r="G24" s="12" t="s">
        <v>662</v>
      </c>
      <c r="H24" s="30" t="s">
        <v>433</v>
      </c>
      <c r="K24" s="221" t="s">
        <v>798</v>
      </c>
      <c r="L24" s="221"/>
      <c r="M24" s="221"/>
    </row>
    <row r="25" spans="1:15" x14ac:dyDescent="0.4">
      <c r="A25" s="434"/>
      <c r="B25" s="20" t="s">
        <v>81</v>
      </c>
      <c r="C25" s="113">
        <v>200</v>
      </c>
      <c r="D25" s="114" t="s">
        <v>64</v>
      </c>
      <c r="E25" s="114" t="s">
        <v>192</v>
      </c>
      <c r="F25" s="115" t="s">
        <v>661</v>
      </c>
      <c r="G25" s="116">
        <v>50.28</v>
      </c>
      <c r="H25" s="39"/>
      <c r="K25" s="221" t="s">
        <v>800</v>
      </c>
      <c r="L25" s="221"/>
      <c r="M25" s="221"/>
    </row>
    <row r="26" spans="1:15" x14ac:dyDescent="0.4">
      <c r="A26" s="468" t="s">
        <v>8</v>
      </c>
      <c r="B26" s="72" t="s">
        <v>349</v>
      </c>
      <c r="C26" s="8" t="s">
        <v>74</v>
      </c>
      <c r="D26" s="16">
        <v>14.6</v>
      </c>
      <c r="E26" s="16">
        <v>5.0999999999999996</v>
      </c>
      <c r="F26" s="17">
        <v>33.1</v>
      </c>
      <c r="G26" s="12">
        <v>240</v>
      </c>
      <c r="H26" s="30" t="s">
        <v>466</v>
      </c>
      <c r="K26" s="221" t="s">
        <v>799</v>
      </c>
      <c r="L26" s="221"/>
      <c r="M26" s="221"/>
    </row>
    <row r="27" spans="1:15" x14ac:dyDescent="0.4">
      <c r="A27" s="436"/>
      <c r="B27" s="192" t="s">
        <v>604</v>
      </c>
      <c r="C27" s="15">
        <v>90</v>
      </c>
      <c r="D27" s="16" t="s">
        <v>378</v>
      </c>
      <c r="E27" s="16" t="s">
        <v>378</v>
      </c>
      <c r="F27" s="47" t="s">
        <v>625</v>
      </c>
      <c r="G27" s="29" t="s">
        <v>626</v>
      </c>
      <c r="H27" s="44" t="s">
        <v>436</v>
      </c>
      <c r="K27" s="221"/>
      <c r="L27" s="221"/>
      <c r="M27" s="221"/>
    </row>
    <row r="28" spans="1:15" x14ac:dyDescent="0.4">
      <c r="A28" s="436"/>
      <c r="B28" s="41" t="s">
        <v>67</v>
      </c>
      <c r="C28" s="15">
        <v>200</v>
      </c>
      <c r="D28" s="16" t="s">
        <v>378</v>
      </c>
      <c r="E28" s="16" t="s">
        <v>378</v>
      </c>
      <c r="F28" s="47" t="s">
        <v>625</v>
      </c>
      <c r="G28" s="29" t="s">
        <v>626</v>
      </c>
      <c r="H28" s="44" t="s">
        <v>436</v>
      </c>
    </row>
    <row r="29" spans="1:15" x14ac:dyDescent="0.4">
      <c r="A29" s="436"/>
      <c r="B29" s="52" t="s">
        <v>162</v>
      </c>
      <c r="C29" s="8">
        <v>200</v>
      </c>
      <c r="D29" s="11" t="s">
        <v>76</v>
      </c>
      <c r="E29" s="11" t="s">
        <v>654</v>
      </c>
      <c r="F29" s="42" t="s">
        <v>178</v>
      </c>
      <c r="G29" s="12" t="s">
        <v>655</v>
      </c>
      <c r="H29" s="39" t="s">
        <v>446</v>
      </c>
    </row>
    <row r="30" spans="1:15" x14ac:dyDescent="0.4">
      <c r="A30" s="434"/>
      <c r="B30" s="20" t="s">
        <v>82</v>
      </c>
      <c r="C30" s="21">
        <v>645</v>
      </c>
      <c r="D30" s="135">
        <f>D26+D28+D29</f>
        <v>16.3</v>
      </c>
      <c r="E30" s="135">
        <f>E26+E28+E29</f>
        <v>26.7</v>
      </c>
      <c r="F30" s="135">
        <f>F26+F28+F29</f>
        <v>46.9</v>
      </c>
      <c r="G30" s="49">
        <f>G26+G28+G29</f>
        <v>390</v>
      </c>
      <c r="H30" s="39"/>
    </row>
    <row r="31" spans="1:15" x14ac:dyDescent="0.4">
      <c r="A31" s="472" t="s">
        <v>83</v>
      </c>
      <c r="B31" s="473"/>
      <c r="C31" s="49">
        <f>C15+C17+C23+C25+C30</f>
        <v>2310</v>
      </c>
      <c r="D31" s="49">
        <f>D15+D17+D23+D25+D30</f>
        <v>71.94</v>
      </c>
      <c r="E31" s="49">
        <f>E15+E17+E23+E25+E30</f>
        <v>66.02</v>
      </c>
      <c r="F31" s="49">
        <f>F15+F17+F23+F25+F30</f>
        <v>226.43</v>
      </c>
      <c r="G31" s="49">
        <f>G15+G17+G23+G25+G30</f>
        <v>1680.58</v>
      </c>
      <c r="H31" s="39"/>
    </row>
    <row r="32" spans="1:15" x14ac:dyDescent="0.4">
      <c r="A32" s="470" t="s">
        <v>24</v>
      </c>
      <c r="B32" s="470" t="s">
        <v>25</v>
      </c>
      <c r="C32" s="467" t="s">
        <v>26</v>
      </c>
      <c r="D32" s="467" t="s">
        <v>543</v>
      </c>
      <c r="E32" s="467"/>
      <c r="F32" s="467"/>
      <c r="G32" s="470" t="s">
        <v>38</v>
      </c>
      <c r="H32" s="470" t="s">
        <v>39</v>
      </c>
    </row>
    <row r="33" spans="1:14" x14ac:dyDescent="0.4">
      <c r="A33" s="471"/>
      <c r="B33" s="471"/>
      <c r="C33" s="468"/>
      <c r="D33" s="284" t="s">
        <v>4</v>
      </c>
      <c r="E33" s="284" t="s">
        <v>36</v>
      </c>
      <c r="F33" s="284" t="s">
        <v>30</v>
      </c>
      <c r="G33" s="471"/>
      <c r="H33" s="471"/>
    </row>
    <row r="34" spans="1:14" x14ac:dyDescent="0.4">
      <c r="A34" s="463" t="s">
        <v>333</v>
      </c>
      <c r="B34" s="464"/>
      <c r="C34" s="465"/>
      <c r="D34" s="465"/>
      <c r="E34" s="465"/>
      <c r="F34" s="465"/>
      <c r="G34" s="465"/>
      <c r="H34" s="466"/>
      <c r="K34" s="105"/>
      <c r="L34" s="291"/>
      <c r="M34" s="291"/>
      <c r="N34" s="86"/>
    </row>
    <row r="35" spans="1:14" x14ac:dyDescent="0.4">
      <c r="A35" s="467" t="s">
        <v>40</v>
      </c>
      <c r="B35" s="28" t="s">
        <v>199</v>
      </c>
      <c r="C35" s="8" t="s">
        <v>113</v>
      </c>
      <c r="D35" s="11" t="s">
        <v>200</v>
      </c>
      <c r="E35" s="11" t="s">
        <v>200</v>
      </c>
      <c r="F35" s="11" t="s">
        <v>201</v>
      </c>
      <c r="G35" s="29" t="s">
        <v>171</v>
      </c>
      <c r="H35" s="54" t="s">
        <v>463</v>
      </c>
      <c r="K35" s="291"/>
      <c r="L35" s="291"/>
      <c r="M35" s="291"/>
      <c r="N35" s="291"/>
    </row>
    <row r="36" spans="1:14" x14ac:dyDescent="0.4">
      <c r="A36" s="467"/>
      <c r="B36" s="18" t="s">
        <v>141</v>
      </c>
      <c r="C36" s="8" t="s">
        <v>645</v>
      </c>
      <c r="D36" s="11" t="s">
        <v>212</v>
      </c>
      <c r="E36" s="11" t="s">
        <v>310</v>
      </c>
      <c r="F36" s="11" t="s">
        <v>646</v>
      </c>
      <c r="G36" s="12" t="s">
        <v>647</v>
      </c>
      <c r="H36" s="30" t="s">
        <v>451</v>
      </c>
    </row>
    <row r="37" spans="1:14" x14ac:dyDescent="0.4">
      <c r="A37" s="467"/>
      <c r="B37" s="41" t="s">
        <v>67</v>
      </c>
      <c r="C37" s="15">
        <v>200</v>
      </c>
      <c r="D37" s="16" t="s">
        <v>378</v>
      </c>
      <c r="E37" s="16" t="s">
        <v>378</v>
      </c>
      <c r="F37" s="47" t="s">
        <v>625</v>
      </c>
      <c r="G37" s="29" t="s">
        <v>626</v>
      </c>
      <c r="H37" s="44" t="s">
        <v>436</v>
      </c>
    </row>
    <row r="38" spans="1:14" x14ac:dyDescent="0.4">
      <c r="A38" s="467"/>
      <c r="B38" s="20" t="s">
        <v>41</v>
      </c>
      <c r="C38" s="21">
        <v>470</v>
      </c>
      <c r="D38" s="22">
        <f>D37+D36+D35</f>
        <v>18.3</v>
      </c>
      <c r="E38" s="22">
        <f>E37+E36+E35</f>
        <v>15.1</v>
      </c>
      <c r="F38" s="22">
        <f>F37+F36+F35</f>
        <v>72.400000000000006</v>
      </c>
      <c r="G38" s="21">
        <f>G37+G36+G35</f>
        <v>499</v>
      </c>
      <c r="H38" s="55"/>
    </row>
    <row r="39" spans="1:14" x14ac:dyDescent="0.4">
      <c r="A39" s="468" t="s">
        <v>23</v>
      </c>
      <c r="B39" s="23" t="s">
        <v>42</v>
      </c>
      <c r="C39" s="11" t="s">
        <v>5</v>
      </c>
      <c r="D39" s="16">
        <v>1.44</v>
      </c>
      <c r="E39" s="17">
        <v>0.67</v>
      </c>
      <c r="F39" s="17">
        <v>15.43</v>
      </c>
      <c r="G39" s="24">
        <v>112</v>
      </c>
      <c r="H39" s="19" t="s">
        <v>624</v>
      </c>
    </row>
    <row r="40" spans="1:14" x14ac:dyDescent="0.4">
      <c r="A40" s="434"/>
      <c r="B40" s="25" t="s">
        <v>44</v>
      </c>
      <c r="C40" s="26">
        <v>200</v>
      </c>
      <c r="D40" s="22">
        <f>D39</f>
        <v>1.44</v>
      </c>
      <c r="E40" s="22">
        <f>E39</f>
        <v>0.67</v>
      </c>
      <c r="F40" s="22">
        <f>F39</f>
        <v>15.43</v>
      </c>
      <c r="G40" s="21">
        <v>112</v>
      </c>
      <c r="H40" s="55"/>
    </row>
    <row r="41" spans="1:14" x14ac:dyDescent="0.4">
      <c r="A41" s="469" t="s">
        <v>6</v>
      </c>
      <c r="B41" s="28" t="s">
        <v>90</v>
      </c>
      <c r="C41" s="15">
        <v>60</v>
      </c>
      <c r="D41" s="16">
        <v>1.4</v>
      </c>
      <c r="E41" s="16">
        <v>2.7</v>
      </c>
      <c r="F41" s="17">
        <v>6.3</v>
      </c>
      <c r="G41" s="12">
        <v>55</v>
      </c>
      <c r="H41" s="51" t="s">
        <v>440</v>
      </c>
    </row>
    <row r="42" spans="1:14" x14ac:dyDescent="0.4">
      <c r="A42" s="435"/>
      <c r="B42" s="226" t="s">
        <v>802</v>
      </c>
      <c r="C42" s="227">
        <v>250</v>
      </c>
      <c r="D42" s="229" t="s">
        <v>712</v>
      </c>
      <c r="E42" s="229" t="s">
        <v>178</v>
      </c>
      <c r="F42" s="229" t="s">
        <v>405</v>
      </c>
      <c r="G42" s="229" t="s">
        <v>713</v>
      </c>
      <c r="H42" s="292" t="s">
        <v>493</v>
      </c>
    </row>
    <row r="43" spans="1:14" x14ac:dyDescent="0.4">
      <c r="A43" s="435"/>
      <c r="B43" s="74" t="s">
        <v>204</v>
      </c>
      <c r="C43" s="15">
        <v>90</v>
      </c>
      <c r="D43" s="11" t="s">
        <v>667</v>
      </c>
      <c r="E43" s="11" t="s">
        <v>668</v>
      </c>
      <c r="F43" s="11" t="s">
        <v>71</v>
      </c>
      <c r="G43" s="29" t="s">
        <v>669</v>
      </c>
      <c r="H43" s="54" t="s">
        <v>488</v>
      </c>
    </row>
    <row r="44" spans="1:14" x14ac:dyDescent="0.4">
      <c r="A44" s="435"/>
      <c r="B44" s="41" t="s">
        <v>180</v>
      </c>
      <c r="C44" s="15">
        <v>150</v>
      </c>
      <c r="D44" s="11" t="s">
        <v>666</v>
      </c>
      <c r="E44" s="11" t="s">
        <v>48</v>
      </c>
      <c r="F44" s="11" t="s">
        <v>418</v>
      </c>
      <c r="G44" s="29" t="s">
        <v>339</v>
      </c>
      <c r="H44" s="54" t="s">
        <v>455</v>
      </c>
    </row>
    <row r="45" spans="1:14" x14ac:dyDescent="0.4">
      <c r="A45" s="435"/>
      <c r="B45" s="34" t="s">
        <v>50</v>
      </c>
      <c r="C45" s="15">
        <v>50</v>
      </c>
      <c r="D45" s="16" t="s">
        <v>51</v>
      </c>
      <c r="E45" s="16" t="s">
        <v>52</v>
      </c>
      <c r="F45" s="17" t="s">
        <v>53</v>
      </c>
      <c r="G45" s="66" t="s">
        <v>54</v>
      </c>
      <c r="H45" s="55"/>
    </row>
    <row r="46" spans="1:14" x14ac:dyDescent="0.4">
      <c r="A46" s="436"/>
      <c r="B46" s="41" t="s">
        <v>327</v>
      </c>
      <c r="C46" s="15">
        <v>200</v>
      </c>
      <c r="D46" s="11" t="s">
        <v>182</v>
      </c>
      <c r="E46" s="11" t="s">
        <v>31</v>
      </c>
      <c r="F46" s="42" t="s">
        <v>631</v>
      </c>
      <c r="G46" s="66" t="s">
        <v>632</v>
      </c>
      <c r="H46" s="58" t="s">
        <v>443</v>
      </c>
    </row>
    <row r="47" spans="1:14" x14ac:dyDescent="0.4">
      <c r="A47" s="434"/>
      <c r="B47" s="20" t="s">
        <v>80</v>
      </c>
      <c r="C47" s="59">
        <f>SUM(C41:C46)</f>
        <v>800</v>
      </c>
      <c r="D47" s="38">
        <f>D46+D45+D44+D43+D42+D41</f>
        <v>31.079999999999995</v>
      </c>
      <c r="E47" s="38">
        <f>E46+E45+E44+E43+E42+E41</f>
        <v>28.01</v>
      </c>
      <c r="F47" s="38">
        <f>F46+F45+F44+F43+F42+F41</f>
        <v>96.100000000000009</v>
      </c>
      <c r="G47" s="37">
        <f>G46+G45+G44+G43+G42+G41</f>
        <v>719.8</v>
      </c>
      <c r="H47" s="50"/>
    </row>
    <row r="48" spans="1:14" x14ac:dyDescent="0.4">
      <c r="A48" s="468" t="s">
        <v>59</v>
      </c>
      <c r="B48" s="28" t="s">
        <v>126</v>
      </c>
      <c r="C48" s="15">
        <v>200</v>
      </c>
      <c r="D48" s="11" t="s">
        <v>659</v>
      </c>
      <c r="E48" s="11" t="s">
        <v>660</v>
      </c>
      <c r="F48" s="42" t="s">
        <v>232</v>
      </c>
      <c r="G48" s="12" t="s">
        <v>630</v>
      </c>
      <c r="H48" s="45" t="s">
        <v>444</v>
      </c>
    </row>
    <row r="49" spans="1:8" x14ac:dyDescent="0.4">
      <c r="A49" s="434"/>
      <c r="B49" s="20" t="s">
        <v>81</v>
      </c>
      <c r="C49" s="43">
        <v>200</v>
      </c>
      <c r="D49" s="26" t="s">
        <v>659</v>
      </c>
      <c r="E49" s="26" t="s">
        <v>660</v>
      </c>
      <c r="F49" s="26" t="s">
        <v>232</v>
      </c>
      <c r="G49" s="21" t="s">
        <v>630</v>
      </c>
      <c r="H49" s="50"/>
    </row>
    <row r="50" spans="1:8" x14ac:dyDescent="0.4">
      <c r="A50" s="468" t="s">
        <v>8</v>
      </c>
      <c r="B50" s="150" t="s">
        <v>744</v>
      </c>
      <c r="C50" s="65">
        <v>180</v>
      </c>
      <c r="D50" s="79" t="s">
        <v>730</v>
      </c>
      <c r="E50" s="79" t="s">
        <v>599</v>
      </c>
      <c r="F50" s="79" t="s">
        <v>731</v>
      </c>
      <c r="G50" s="103">
        <v>446</v>
      </c>
      <c r="H50" s="45" t="s">
        <v>479</v>
      </c>
    </row>
    <row r="51" spans="1:8" x14ac:dyDescent="0.4">
      <c r="A51" s="436"/>
      <c r="B51" s="52" t="s">
        <v>89</v>
      </c>
      <c r="C51" s="8">
        <v>200</v>
      </c>
      <c r="D51" s="10" t="s">
        <v>46</v>
      </c>
      <c r="E51" s="10" t="s">
        <v>46</v>
      </c>
      <c r="F51" s="53" t="s">
        <v>622</v>
      </c>
      <c r="G51" s="10" t="s">
        <v>623</v>
      </c>
      <c r="H51" s="23" t="s">
        <v>439</v>
      </c>
    </row>
    <row r="52" spans="1:8" x14ac:dyDescent="0.4">
      <c r="A52" s="436"/>
      <c r="B52" s="34" t="s">
        <v>66</v>
      </c>
      <c r="C52" s="40">
        <v>50</v>
      </c>
      <c r="D52" s="32">
        <v>3.8</v>
      </c>
      <c r="E52" s="32">
        <v>0.4</v>
      </c>
      <c r="F52" s="32">
        <v>24.6</v>
      </c>
      <c r="G52" s="33">
        <v>117</v>
      </c>
      <c r="H52" s="46" t="s">
        <v>446</v>
      </c>
    </row>
    <row r="53" spans="1:8" x14ac:dyDescent="0.4">
      <c r="A53" s="436"/>
      <c r="B53" s="52" t="s">
        <v>131</v>
      </c>
      <c r="C53" s="34">
        <v>150</v>
      </c>
      <c r="D53" s="34">
        <v>0.4</v>
      </c>
      <c r="E53" s="34">
        <v>0.3</v>
      </c>
      <c r="F53" s="34">
        <v>10.3</v>
      </c>
      <c r="G53" s="34">
        <v>47</v>
      </c>
      <c r="H53" s="50"/>
    </row>
    <row r="54" spans="1:8" x14ac:dyDescent="0.4">
      <c r="A54" s="434"/>
      <c r="B54" s="20" t="s">
        <v>82</v>
      </c>
      <c r="C54" s="21">
        <f>SUM(C50:C53)</f>
        <v>580</v>
      </c>
      <c r="D54" s="22">
        <f>D50+D51+D52+D53</f>
        <v>29.9</v>
      </c>
      <c r="E54" s="22">
        <f>E50+E51+E52+E53</f>
        <v>28.599999999999998</v>
      </c>
      <c r="F54" s="22">
        <f>F50+F51+F52+F53</f>
        <v>80.7</v>
      </c>
      <c r="G54" s="21">
        <f>G50+G51+G52+G53</f>
        <v>703.3</v>
      </c>
      <c r="H54" s="50"/>
    </row>
    <row r="55" spans="1:8" x14ac:dyDescent="0.4">
      <c r="A55" s="472" t="s">
        <v>83</v>
      </c>
      <c r="B55" s="473"/>
      <c r="C55" s="49">
        <f>C54+C49+C47+C40+C38</f>
        <v>2250</v>
      </c>
      <c r="D55" s="49">
        <f>D38+D40+D47+D49+D54</f>
        <v>86.22</v>
      </c>
      <c r="E55" s="49">
        <f>E38+E40+E47+E49+E54</f>
        <v>78.58</v>
      </c>
      <c r="F55" s="49">
        <f>F38+F40+F47+F49+F54</f>
        <v>273.23</v>
      </c>
      <c r="G55" s="49">
        <f>G38+G40+G47+G49+G54</f>
        <v>2144.1</v>
      </c>
      <c r="H55" s="39"/>
    </row>
    <row r="56" spans="1:8" x14ac:dyDescent="0.4">
      <c r="A56" s="470" t="s">
        <v>24</v>
      </c>
      <c r="B56" s="470" t="s">
        <v>25</v>
      </c>
      <c r="C56" s="467" t="s">
        <v>26</v>
      </c>
      <c r="D56" s="467" t="s">
        <v>543</v>
      </c>
      <c r="E56" s="467"/>
      <c r="F56" s="467"/>
      <c r="G56" s="470" t="s">
        <v>38</v>
      </c>
      <c r="H56" s="470" t="s">
        <v>39</v>
      </c>
    </row>
    <row r="57" spans="1:8" x14ac:dyDescent="0.4">
      <c r="A57" s="471"/>
      <c r="B57" s="471"/>
      <c r="C57" s="468"/>
      <c r="D57" s="284" t="s">
        <v>4</v>
      </c>
      <c r="E57" s="284" t="s">
        <v>36</v>
      </c>
      <c r="F57" s="284" t="s">
        <v>30</v>
      </c>
      <c r="G57" s="471"/>
      <c r="H57" s="471"/>
    </row>
    <row r="58" spans="1:8" x14ac:dyDescent="0.4">
      <c r="A58" s="463" t="s">
        <v>332</v>
      </c>
      <c r="B58" s="464"/>
      <c r="C58" s="465"/>
      <c r="D58" s="465"/>
      <c r="E58" s="465"/>
      <c r="F58" s="465"/>
      <c r="G58" s="465"/>
      <c r="H58" s="466"/>
    </row>
    <row r="59" spans="1:8" x14ac:dyDescent="0.4">
      <c r="A59" s="467" t="s">
        <v>40</v>
      </c>
      <c r="B59" s="7" t="s">
        <v>329</v>
      </c>
      <c r="C59" s="8" t="s">
        <v>113</v>
      </c>
      <c r="D59" s="9">
        <v>6.3</v>
      </c>
      <c r="E59" s="10" t="s">
        <v>140</v>
      </c>
      <c r="F59" s="11" t="s">
        <v>330</v>
      </c>
      <c r="G59" s="12" t="s">
        <v>331</v>
      </c>
      <c r="H59" s="51" t="s">
        <v>447</v>
      </c>
    </row>
    <row r="60" spans="1:8" x14ac:dyDescent="0.4">
      <c r="A60" s="467"/>
      <c r="B60" s="41" t="s">
        <v>172</v>
      </c>
      <c r="C60" s="11" t="s">
        <v>648</v>
      </c>
      <c r="D60" s="10" t="s">
        <v>649</v>
      </c>
      <c r="E60" s="10" t="s">
        <v>48</v>
      </c>
      <c r="F60" s="53" t="s">
        <v>646</v>
      </c>
      <c r="G60" s="10" t="s">
        <v>650</v>
      </c>
      <c r="H60" s="30" t="s">
        <v>459</v>
      </c>
    </row>
    <row r="61" spans="1:8" x14ac:dyDescent="0.4">
      <c r="A61" s="467"/>
      <c r="B61" s="52" t="s">
        <v>89</v>
      </c>
      <c r="C61" s="8">
        <v>200</v>
      </c>
      <c r="D61" s="10" t="s">
        <v>46</v>
      </c>
      <c r="E61" s="10" t="s">
        <v>46</v>
      </c>
      <c r="F61" s="53" t="s">
        <v>622</v>
      </c>
      <c r="G61" s="10" t="s">
        <v>623</v>
      </c>
      <c r="H61" s="23" t="s">
        <v>439</v>
      </c>
    </row>
    <row r="62" spans="1:8" x14ac:dyDescent="0.4">
      <c r="A62" s="467"/>
      <c r="B62" s="20" t="s">
        <v>41</v>
      </c>
      <c r="C62" s="21">
        <v>465</v>
      </c>
      <c r="D62" s="22">
        <f>D61+D60+D59</f>
        <v>13</v>
      </c>
      <c r="E62" s="22">
        <f>E61+E60+E59</f>
        <v>15.399999999999999</v>
      </c>
      <c r="F62" s="22">
        <f>F61+F60+F59</f>
        <v>72.3</v>
      </c>
      <c r="G62" s="21">
        <f>G61+G60+G59</f>
        <v>481.3</v>
      </c>
      <c r="H62" s="55"/>
    </row>
    <row r="63" spans="1:8" x14ac:dyDescent="0.4">
      <c r="A63" s="468" t="s">
        <v>23</v>
      </c>
      <c r="B63" s="23" t="s">
        <v>190</v>
      </c>
      <c r="C63" s="11" t="s">
        <v>551</v>
      </c>
      <c r="D63" s="16">
        <v>0.4</v>
      </c>
      <c r="E63" s="17">
        <v>0.4</v>
      </c>
      <c r="F63" s="17">
        <v>9.8000000000000007</v>
      </c>
      <c r="G63" s="24">
        <v>47</v>
      </c>
      <c r="H63" s="55"/>
    </row>
    <row r="64" spans="1:8" x14ac:dyDescent="0.4">
      <c r="A64" s="434"/>
      <c r="B64" s="25" t="s">
        <v>44</v>
      </c>
      <c r="C64" s="26">
        <v>150</v>
      </c>
      <c r="D64" s="22">
        <f>D63</f>
        <v>0.4</v>
      </c>
      <c r="E64" s="22">
        <f>E63</f>
        <v>0.4</v>
      </c>
      <c r="F64" s="22">
        <f>F63</f>
        <v>9.8000000000000007</v>
      </c>
      <c r="G64" s="21">
        <f>G63</f>
        <v>47</v>
      </c>
      <c r="H64" s="55"/>
    </row>
    <row r="65" spans="1:8" x14ac:dyDescent="0.4">
      <c r="A65" s="469" t="s">
        <v>6</v>
      </c>
      <c r="B65" s="28" t="s">
        <v>556</v>
      </c>
      <c r="C65" s="15">
        <v>60</v>
      </c>
      <c r="D65" s="11" t="s">
        <v>52</v>
      </c>
      <c r="E65" s="11" t="s">
        <v>208</v>
      </c>
      <c r="F65" s="42" t="s">
        <v>62</v>
      </c>
      <c r="G65" s="10" t="s">
        <v>78</v>
      </c>
      <c r="H65" s="30" t="s">
        <v>557</v>
      </c>
    </row>
    <row r="66" spans="1:8" x14ac:dyDescent="0.4">
      <c r="A66" s="435"/>
      <c r="B66" s="34" t="s">
        <v>803</v>
      </c>
      <c r="C66" s="40" t="s">
        <v>673</v>
      </c>
      <c r="D66" s="40">
        <v>2.1</v>
      </c>
      <c r="E66" s="40">
        <v>5.3</v>
      </c>
      <c r="F66" s="40">
        <v>13.6</v>
      </c>
      <c r="G66" s="33">
        <v>112</v>
      </c>
      <c r="H66" s="45" t="s">
        <v>491</v>
      </c>
    </row>
    <row r="67" spans="1:8" x14ac:dyDescent="0.4">
      <c r="A67" s="435"/>
      <c r="B67" s="246" t="s">
        <v>807</v>
      </c>
      <c r="C67" s="247" t="s">
        <v>679</v>
      </c>
      <c r="D67" s="247">
        <v>14.1</v>
      </c>
      <c r="E67" s="247">
        <v>19.5</v>
      </c>
      <c r="F67" s="247">
        <v>14</v>
      </c>
      <c r="G67" s="248">
        <v>289</v>
      </c>
      <c r="H67" s="45" t="s">
        <v>603</v>
      </c>
    </row>
    <row r="68" spans="1:8" x14ac:dyDescent="0.4">
      <c r="A68" s="435"/>
      <c r="B68" s="30" t="s">
        <v>180</v>
      </c>
      <c r="C68" s="65">
        <v>150</v>
      </c>
      <c r="D68" s="79" t="s">
        <v>666</v>
      </c>
      <c r="E68" s="79" t="s">
        <v>48</v>
      </c>
      <c r="F68" s="79" t="s">
        <v>418</v>
      </c>
      <c r="G68" s="63" t="s">
        <v>339</v>
      </c>
      <c r="H68" s="119" t="s">
        <v>455</v>
      </c>
    </row>
    <row r="69" spans="1:8" x14ac:dyDescent="0.4">
      <c r="A69" s="435"/>
      <c r="B69" s="34" t="s">
        <v>50</v>
      </c>
      <c r="C69" s="15">
        <v>50</v>
      </c>
      <c r="D69" s="16" t="s">
        <v>51</v>
      </c>
      <c r="E69" s="16" t="s">
        <v>52</v>
      </c>
      <c r="F69" s="17" t="s">
        <v>53</v>
      </c>
      <c r="G69" s="12" t="s">
        <v>54</v>
      </c>
      <c r="H69" s="55"/>
    </row>
    <row r="70" spans="1:8" x14ac:dyDescent="0.4">
      <c r="A70" s="436"/>
      <c r="B70" s="44" t="s">
        <v>210</v>
      </c>
      <c r="C70" s="15">
        <v>200</v>
      </c>
      <c r="D70" s="11" t="s">
        <v>628</v>
      </c>
      <c r="E70" s="11" t="s">
        <v>629</v>
      </c>
      <c r="F70" s="42" t="s">
        <v>301</v>
      </c>
      <c r="G70" s="12" t="s">
        <v>630</v>
      </c>
      <c r="H70" s="45" t="s">
        <v>450</v>
      </c>
    </row>
    <row r="71" spans="1:8" x14ac:dyDescent="0.4">
      <c r="A71" s="434"/>
      <c r="B71" s="20" t="s">
        <v>80</v>
      </c>
      <c r="C71" s="67">
        <v>720</v>
      </c>
      <c r="D71" s="38">
        <f>D70+D69+D68+D66+D65</f>
        <v>11.1</v>
      </c>
      <c r="E71" s="38">
        <f>E70+E69+E68+E66+E65</f>
        <v>15.65</v>
      </c>
      <c r="F71" s="38">
        <f>F70+F69+F68+F66+F65</f>
        <v>103.49999999999999</v>
      </c>
      <c r="G71" s="37">
        <f>G70+G69+G68+G66+G65</f>
        <v>556</v>
      </c>
      <c r="H71" s="50"/>
    </row>
    <row r="72" spans="1:8" x14ac:dyDescent="0.4">
      <c r="A72" s="468" t="s">
        <v>59</v>
      </c>
      <c r="B72" s="41" t="s">
        <v>189</v>
      </c>
      <c r="C72" s="15">
        <v>200</v>
      </c>
      <c r="D72" s="11" t="s">
        <v>64</v>
      </c>
      <c r="E72" s="11" t="s">
        <v>192</v>
      </c>
      <c r="F72" s="42" t="s">
        <v>663</v>
      </c>
      <c r="G72" s="12" t="s">
        <v>664</v>
      </c>
      <c r="H72" s="30" t="s">
        <v>433</v>
      </c>
    </row>
    <row r="73" spans="1:8" x14ac:dyDescent="0.4">
      <c r="A73" s="434"/>
      <c r="B73" s="20" t="s">
        <v>81</v>
      </c>
      <c r="C73" s="43">
        <v>200</v>
      </c>
      <c r="D73" s="22" t="s">
        <v>64</v>
      </c>
      <c r="E73" s="22" t="s">
        <v>192</v>
      </c>
      <c r="F73" s="22" t="s">
        <v>663</v>
      </c>
      <c r="G73" s="21" t="s">
        <v>664</v>
      </c>
      <c r="H73" s="50"/>
    </row>
    <row r="74" spans="1:8" x14ac:dyDescent="0.4">
      <c r="A74" s="468" t="s">
        <v>8</v>
      </c>
      <c r="B74" s="51" t="s">
        <v>804</v>
      </c>
      <c r="C74" s="65" t="s">
        <v>601</v>
      </c>
      <c r="D74" s="79" t="s">
        <v>156</v>
      </c>
      <c r="E74" s="79" t="s">
        <v>157</v>
      </c>
      <c r="F74" s="117" t="s">
        <v>158</v>
      </c>
      <c r="G74" s="103" t="s">
        <v>602</v>
      </c>
      <c r="H74" s="58" t="s">
        <v>465</v>
      </c>
    </row>
    <row r="75" spans="1:8" x14ac:dyDescent="0.4">
      <c r="A75" s="436"/>
      <c r="B75" s="30" t="s">
        <v>382</v>
      </c>
      <c r="C75" s="61">
        <v>150</v>
      </c>
      <c r="D75" s="79" t="s">
        <v>279</v>
      </c>
      <c r="E75" s="79" t="s">
        <v>383</v>
      </c>
      <c r="F75" s="79" t="s">
        <v>364</v>
      </c>
      <c r="G75" s="79" t="s">
        <v>236</v>
      </c>
      <c r="H75" s="119" t="s">
        <v>458</v>
      </c>
    </row>
    <row r="76" spans="1:8" x14ac:dyDescent="0.4">
      <c r="A76" s="436"/>
      <c r="B76" s="41" t="s">
        <v>183</v>
      </c>
      <c r="C76" s="15">
        <v>200</v>
      </c>
      <c r="D76" s="71" t="s">
        <v>76</v>
      </c>
      <c r="E76" s="71" t="s">
        <v>502</v>
      </c>
      <c r="F76" s="71" t="s">
        <v>341</v>
      </c>
      <c r="G76" s="101" t="s">
        <v>627</v>
      </c>
      <c r="H76" s="45" t="s">
        <v>446</v>
      </c>
    </row>
    <row r="77" spans="1:8" x14ac:dyDescent="0.4">
      <c r="A77" s="436"/>
      <c r="B77" s="34" t="s">
        <v>66</v>
      </c>
      <c r="C77" s="40">
        <v>50</v>
      </c>
      <c r="D77" s="32">
        <v>3.8</v>
      </c>
      <c r="E77" s="32">
        <v>0.4</v>
      </c>
      <c r="F77" s="32">
        <v>24.6</v>
      </c>
      <c r="G77" s="33">
        <v>117</v>
      </c>
      <c r="H77" s="13"/>
    </row>
    <row r="78" spans="1:8" x14ac:dyDescent="0.4">
      <c r="A78" s="436"/>
      <c r="B78" s="51" t="s">
        <v>125</v>
      </c>
      <c r="C78" s="120">
        <v>30</v>
      </c>
      <c r="D78" s="78">
        <v>1.7</v>
      </c>
      <c r="E78" s="78">
        <v>2.2000000000000002</v>
      </c>
      <c r="F78" s="121">
        <v>27.15</v>
      </c>
      <c r="G78" s="103">
        <v>135</v>
      </c>
      <c r="H78" s="39"/>
    </row>
    <row r="79" spans="1:8" x14ac:dyDescent="0.4">
      <c r="A79" s="434"/>
      <c r="B79" s="20" t="s">
        <v>82</v>
      </c>
      <c r="C79" s="21">
        <v>525</v>
      </c>
      <c r="D79" s="48">
        <f>D74+D75+D76+D77+D78</f>
        <v>23.5</v>
      </c>
      <c r="E79" s="48">
        <f>E74+E75+E76+E77+E78</f>
        <v>23.24</v>
      </c>
      <c r="F79" s="48">
        <f>F74+F75+F76+F77+F78</f>
        <v>86.65</v>
      </c>
      <c r="G79" s="49">
        <f>G74+G75+G76+G77+G78</f>
        <v>647.6</v>
      </c>
      <c r="H79" s="39"/>
    </row>
    <row r="80" spans="1:8" x14ac:dyDescent="0.4">
      <c r="A80" s="472" t="s">
        <v>83</v>
      </c>
      <c r="B80" s="473"/>
      <c r="C80" s="49">
        <f>C79+C73+C71+C64+C62</f>
        <v>2060</v>
      </c>
      <c r="D80" s="49">
        <f>D79+D73+D71+D64+D62</f>
        <v>53.6</v>
      </c>
      <c r="E80" s="49">
        <f>E79+E73+E71+E64+E62</f>
        <v>54.779999999999994</v>
      </c>
      <c r="F80" s="49">
        <f>F79+F73+F71+F64+F62</f>
        <v>279.56</v>
      </c>
      <c r="G80" s="49">
        <f>G79+G73+G71+G64+G62</f>
        <v>1782.1899999999998</v>
      </c>
      <c r="H80" s="39"/>
    </row>
    <row r="81" spans="1:8" x14ac:dyDescent="0.4">
      <c r="A81" s="470" t="s">
        <v>24</v>
      </c>
      <c r="B81" s="470" t="s">
        <v>25</v>
      </c>
      <c r="C81" s="467" t="s">
        <v>26</v>
      </c>
      <c r="D81" s="467" t="s">
        <v>543</v>
      </c>
      <c r="E81" s="467"/>
      <c r="F81" s="467"/>
      <c r="G81" s="470" t="s">
        <v>38</v>
      </c>
      <c r="H81" s="470" t="s">
        <v>39</v>
      </c>
    </row>
    <row r="82" spans="1:8" x14ac:dyDescent="0.4">
      <c r="A82" s="471"/>
      <c r="B82" s="471"/>
      <c r="C82" s="468"/>
      <c r="D82" s="284" t="s">
        <v>4</v>
      </c>
      <c r="E82" s="284" t="s">
        <v>36</v>
      </c>
      <c r="F82" s="284" t="s">
        <v>30</v>
      </c>
      <c r="G82" s="471"/>
      <c r="H82" s="471"/>
    </row>
    <row r="83" spans="1:8" x14ac:dyDescent="0.4">
      <c r="A83" s="463" t="s">
        <v>334</v>
      </c>
      <c r="B83" s="464"/>
      <c r="C83" s="465"/>
      <c r="D83" s="465"/>
      <c r="E83" s="465"/>
      <c r="F83" s="465"/>
      <c r="G83" s="465"/>
      <c r="H83" s="466"/>
    </row>
    <row r="84" spans="1:8" x14ac:dyDescent="0.4">
      <c r="A84" s="467" t="s">
        <v>40</v>
      </c>
      <c r="B84" s="158" t="s">
        <v>748</v>
      </c>
      <c r="C84" s="15" t="s">
        <v>113</v>
      </c>
      <c r="D84" s="16">
        <v>7.1</v>
      </c>
      <c r="E84" s="16">
        <v>7.6</v>
      </c>
      <c r="F84" s="16">
        <v>36.700000000000003</v>
      </c>
      <c r="G84" s="12">
        <v>245</v>
      </c>
      <c r="H84" s="30" t="s">
        <v>759</v>
      </c>
    </row>
    <row r="85" spans="1:8" x14ac:dyDescent="0.4">
      <c r="A85" s="467"/>
      <c r="B85" s="18" t="s">
        <v>141</v>
      </c>
      <c r="C85" s="8" t="s">
        <v>645</v>
      </c>
      <c r="D85" s="11" t="s">
        <v>212</v>
      </c>
      <c r="E85" s="11" t="s">
        <v>310</v>
      </c>
      <c r="F85" s="11" t="s">
        <v>646</v>
      </c>
      <c r="G85" s="12" t="s">
        <v>647</v>
      </c>
      <c r="H85" s="30" t="s">
        <v>451</v>
      </c>
    </row>
    <row r="86" spans="1:8" x14ac:dyDescent="0.4">
      <c r="A86" s="467"/>
      <c r="B86" s="27" t="s">
        <v>117</v>
      </c>
      <c r="C86" s="15">
        <v>200</v>
      </c>
      <c r="D86" s="11" t="s">
        <v>298</v>
      </c>
      <c r="E86" s="11" t="s">
        <v>95</v>
      </c>
      <c r="F86" s="42" t="s">
        <v>77</v>
      </c>
      <c r="G86" s="12" t="s">
        <v>722</v>
      </c>
      <c r="H86" s="51" t="s">
        <v>448</v>
      </c>
    </row>
    <row r="87" spans="1:8" x14ac:dyDescent="0.4">
      <c r="A87" s="467"/>
      <c r="B87" s="20" t="s">
        <v>41</v>
      </c>
      <c r="C87" s="21">
        <v>425</v>
      </c>
      <c r="D87" s="22">
        <f>D86+D85+D84</f>
        <v>18.200000000000003</v>
      </c>
      <c r="E87" s="22">
        <f>E86+E85+E84</f>
        <v>15.4</v>
      </c>
      <c r="F87" s="22">
        <f>F86+F85+F84</f>
        <v>74.400000000000006</v>
      </c>
      <c r="G87" s="21">
        <f>G86+G85+G84</f>
        <v>510</v>
      </c>
      <c r="H87" s="55"/>
    </row>
    <row r="88" spans="1:8" x14ac:dyDescent="0.4">
      <c r="A88" s="468" t="s">
        <v>23</v>
      </c>
      <c r="B88" s="28" t="s">
        <v>147</v>
      </c>
      <c r="C88" s="15">
        <v>200</v>
      </c>
      <c r="D88" s="11" t="s">
        <v>229</v>
      </c>
      <c r="E88" s="11" t="s">
        <v>658</v>
      </c>
      <c r="F88" s="73" t="s">
        <v>657</v>
      </c>
      <c r="G88" s="29">
        <v>222</v>
      </c>
      <c r="H88" s="45" t="s">
        <v>460</v>
      </c>
    </row>
    <row r="89" spans="1:8" x14ac:dyDescent="0.4">
      <c r="A89" s="434"/>
      <c r="B89" s="25" t="s">
        <v>44</v>
      </c>
      <c r="C89" s="26">
        <v>200</v>
      </c>
      <c r="D89" s="22">
        <v>1.2</v>
      </c>
      <c r="E89" s="22" t="str">
        <f>E88</f>
        <v>0,52</v>
      </c>
      <c r="F89" s="22" t="str">
        <f>F88</f>
        <v>53,6</v>
      </c>
      <c r="G89" s="21">
        <f>G88</f>
        <v>222</v>
      </c>
      <c r="H89" s="55"/>
    </row>
    <row r="90" spans="1:8" x14ac:dyDescent="0.4">
      <c r="A90" s="469" t="s">
        <v>6</v>
      </c>
      <c r="B90" s="52" t="s">
        <v>191</v>
      </c>
      <c r="C90" s="15">
        <v>60</v>
      </c>
      <c r="D90" s="56" t="s">
        <v>93</v>
      </c>
      <c r="E90" s="42" t="s">
        <v>192</v>
      </c>
      <c r="F90" s="42" t="s">
        <v>193</v>
      </c>
      <c r="G90" s="24" t="s">
        <v>313</v>
      </c>
      <c r="H90" s="51" t="s">
        <v>440</v>
      </c>
    </row>
    <row r="91" spans="1:8" x14ac:dyDescent="0.4">
      <c r="A91" s="435"/>
      <c r="B91" s="28" t="s">
        <v>47</v>
      </c>
      <c r="C91" s="15" t="s">
        <v>673</v>
      </c>
      <c r="D91" s="16" t="s">
        <v>72</v>
      </c>
      <c r="E91" s="16" t="s">
        <v>92</v>
      </c>
      <c r="F91" s="16" t="s">
        <v>677</v>
      </c>
      <c r="G91" s="29" t="s">
        <v>678</v>
      </c>
      <c r="H91" s="30" t="s">
        <v>431</v>
      </c>
    </row>
    <row r="92" spans="1:8" x14ac:dyDescent="0.4">
      <c r="A92" s="435"/>
      <c r="B92" s="27" t="s">
        <v>604</v>
      </c>
      <c r="C92" s="31" t="s">
        <v>679</v>
      </c>
      <c r="D92" s="122">
        <v>14.1</v>
      </c>
      <c r="E92" s="122">
        <v>19.5</v>
      </c>
      <c r="F92" s="122">
        <v>14</v>
      </c>
      <c r="G92" s="118">
        <v>289</v>
      </c>
      <c r="H92" s="46" t="s">
        <v>603</v>
      </c>
    </row>
    <row r="93" spans="1:8" x14ac:dyDescent="0.4">
      <c r="A93" s="435"/>
      <c r="B93" s="13" t="s">
        <v>326</v>
      </c>
      <c r="C93" s="65">
        <v>150</v>
      </c>
      <c r="D93" s="79" t="s">
        <v>68</v>
      </c>
      <c r="E93" s="79" t="s">
        <v>208</v>
      </c>
      <c r="F93" s="117" t="s">
        <v>209</v>
      </c>
      <c r="G93" s="103" t="s">
        <v>680</v>
      </c>
      <c r="H93" s="119" t="s">
        <v>442</v>
      </c>
    </row>
    <row r="94" spans="1:8" x14ac:dyDescent="0.4">
      <c r="A94" s="435"/>
      <c r="B94" s="34" t="s">
        <v>50</v>
      </c>
      <c r="C94" s="15">
        <v>50</v>
      </c>
      <c r="D94" s="16" t="s">
        <v>51</v>
      </c>
      <c r="E94" s="16" t="s">
        <v>52</v>
      </c>
      <c r="F94" s="17" t="s">
        <v>53</v>
      </c>
      <c r="G94" s="12" t="s">
        <v>54</v>
      </c>
      <c r="H94" s="55"/>
    </row>
    <row r="95" spans="1:8" x14ac:dyDescent="0.4">
      <c r="A95" s="436"/>
      <c r="B95" s="30" t="s">
        <v>605</v>
      </c>
      <c r="C95" s="65">
        <v>200</v>
      </c>
      <c r="D95" s="79" t="s">
        <v>182</v>
      </c>
      <c r="E95" s="79" t="s">
        <v>31</v>
      </c>
      <c r="F95" s="117" t="s">
        <v>631</v>
      </c>
      <c r="G95" s="103" t="s">
        <v>632</v>
      </c>
      <c r="H95" s="58" t="s">
        <v>443</v>
      </c>
    </row>
    <row r="96" spans="1:8" x14ac:dyDescent="0.4">
      <c r="A96" s="434"/>
      <c r="B96" s="20" t="s">
        <v>80</v>
      </c>
      <c r="C96" s="59" t="s">
        <v>723</v>
      </c>
      <c r="D96" s="38">
        <f>D90+D91+D92+D93+D94+D95</f>
        <v>22.099999999999998</v>
      </c>
      <c r="E96" s="38">
        <f>E90+E91+E92+E93+E94+E95</f>
        <v>31.19</v>
      </c>
      <c r="F96" s="38">
        <f>F90+F91+F92+F93+F94+F95</f>
        <v>96.610000000000014</v>
      </c>
      <c r="G96" s="37">
        <f>G90+G91+G92+G93+G94+G95</f>
        <v>709</v>
      </c>
      <c r="H96" s="50"/>
    </row>
    <row r="97" spans="1:17" x14ac:dyDescent="0.4">
      <c r="A97" s="468" t="s">
        <v>59</v>
      </c>
      <c r="B97" s="41" t="s">
        <v>63</v>
      </c>
      <c r="C97" s="15">
        <v>200</v>
      </c>
      <c r="D97" s="11" t="s">
        <v>64</v>
      </c>
      <c r="E97" s="11" t="s">
        <v>192</v>
      </c>
      <c r="F97" s="42" t="s">
        <v>661</v>
      </c>
      <c r="G97" s="12" t="s">
        <v>662</v>
      </c>
      <c r="H97" s="30" t="s">
        <v>433</v>
      </c>
    </row>
    <row r="98" spans="1:17" x14ac:dyDescent="0.4">
      <c r="A98" s="434"/>
      <c r="B98" s="20" t="s">
        <v>81</v>
      </c>
      <c r="C98" s="26">
        <v>200</v>
      </c>
      <c r="D98" s="22" t="s">
        <v>64</v>
      </c>
      <c r="E98" s="22" t="s">
        <v>192</v>
      </c>
      <c r="F98" s="22" t="s">
        <v>661</v>
      </c>
      <c r="G98" s="21" t="s">
        <v>662</v>
      </c>
      <c r="H98" s="50"/>
    </row>
    <row r="99" spans="1:17" ht="24.9" customHeight="1" x14ac:dyDescent="0.4">
      <c r="A99" s="468" t="s">
        <v>8</v>
      </c>
      <c r="B99" s="27" t="s">
        <v>545</v>
      </c>
      <c r="C99" s="65" t="s">
        <v>546</v>
      </c>
      <c r="D99" s="79" t="s">
        <v>547</v>
      </c>
      <c r="E99" s="79" t="s">
        <v>120</v>
      </c>
      <c r="F99" s="79" t="s">
        <v>61</v>
      </c>
      <c r="G99" s="63" t="s">
        <v>241</v>
      </c>
      <c r="H99" s="58" t="s">
        <v>548</v>
      </c>
    </row>
    <row r="100" spans="1:17" ht="24.9" customHeight="1" x14ac:dyDescent="0.4">
      <c r="A100" s="436"/>
      <c r="B100" s="27" t="s">
        <v>270</v>
      </c>
      <c r="C100" s="61" t="s">
        <v>74</v>
      </c>
      <c r="D100" s="79" t="s">
        <v>187</v>
      </c>
      <c r="E100" s="79" t="s">
        <v>276</v>
      </c>
      <c r="F100" s="62" t="s">
        <v>277</v>
      </c>
      <c r="G100" s="63" t="s">
        <v>278</v>
      </c>
      <c r="H100" s="64" t="s">
        <v>435</v>
      </c>
      <c r="K100" s="76"/>
      <c r="L100" s="40"/>
      <c r="M100" s="40"/>
      <c r="N100" s="40"/>
      <c r="O100" s="40"/>
      <c r="P100" s="98"/>
      <c r="Q100" s="30"/>
    </row>
    <row r="101" spans="1:17" ht="24.9" customHeight="1" x14ac:dyDescent="0.4">
      <c r="A101" s="436"/>
      <c r="B101" s="28" t="s">
        <v>194</v>
      </c>
      <c r="C101" s="15">
        <v>200</v>
      </c>
      <c r="D101" s="11">
        <v>0.1</v>
      </c>
      <c r="E101" s="11" t="s">
        <v>32</v>
      </c>
      <c r="F101" s="42">
        <v>9.1</v>
      </c>
      <c r="G101" s="12">
        <v>24.4</v>
      </c>
      <c r="H101" s="54" t="s">
        <v>430</v>
      </c>
    </row>
    <row r="102" spans="1:17" ht="24.9" customHeight="1" x14ac:dyDescent="0.4">
      <c r="A102" s="436"/>
      <c r="B102" s="75" t="s">
        <v>66</v>
      </c>
      <c r="C102" s="57">
        <v>50</v>
      </c>
      <c r="D102" s="122">
        <v>3.8</v>
      </c>
      <c r="E102" s="122">
        <v>0.4</v>
      </c>
      <c r="F102" s="122">
        <v>24.6</v>
      </c>
      <c r="G102" s="118">
        <v>117</v>
      </c>
      <c r="H102" s="34"/>
    </row>
    <row r="103" spans="1:17" ht="24.9" customHeight="1" x14ac:dyDescent="0.4">
      <c r="A103" s="434"/>
      <c r="B103" s="20" t="s">
        <v>82</v>
      </c>
      <c r="C103" s="21">
        <v>510</v>
      </c>
      <c r="D103" s="48">
        <f>D99+D100+D101+D102</f>
        <v>29.000000000000004</v>
      </c>
      <c r="E103" s="48">
        <f>E99+E100+E101+E102</f>
        <v>17.73</v>
      </c>
      <c r="F103" s="48">
        <f>F99+F100+F101+F102</f>
        <v>70.2</v>
      </c>
      <c r="G103" s="49">
        <f>G99+G100+G101+G102</f>
        <v>547.4</v>
      </c>
      <c r="H103" s="39"/>
    </row>
    <row r="104" spans="1:17" ht="24.9" customHeight="1" x14ac:dyDescent="0.4">
      <c r="A104" s="472" t="s">
        <v>83</v>
      </c>
      <c r="B104" s="473"/>
      <c r="C104" s="49">
        <f>C103+C98+C96+C89+C87</f>
        <v>2152</v>
      </c>
      <c r="D104" s="48">
        <f>D103+D98+D96+D89+D87</f>
        <v>76.100000000000009</v>
      </c>
      <c r="E104" s="48">
        <f>E103+E98+E96+E89+E87</f>
        <v>64.930000000000007</v>
      </c>
      <c r="F104" s="48">
        <f>F103+F98+F96+F89+F87</f>
        <v>302.11</v>
      </c>
      <c r="G104" s="49">
        <f>G103+G98+G96+G89+G87</f>
        <v>2038.6799999999998</v>
      </c>
      <c r="H104" s="39"/>
    </row>
    <row r="105" spans="1:17" x14ac:dyDescent="0.4">
      <c r="A105" s="470" t="s">
        <v>24</v>
      </c>
      <c r="B105" s="470" t="s">
        <v>25</v>
      </c>
      <c r="C105" s="467" t="s">
        <v>26</v>
      </c>
      <c r="D105" s="467" t="s">
        <v>543</v>
      </c>
      <c r="E105" s="467"/>
      <c r="F105" s="467"/>
      <c r="G105" s="470" t="s">
        <v>38</v>
      </c>
      <c r="H105" s="470" t="s">
        <v>39</v>
      </c>
    </row>
    <row r="106" spans="1:17" x14ac:dyDescent="0.4">
      <c r="A106" s="471"/>
      <c r="B106" s="471"/>
      <c r="C106" s="468"/>
      <c r="D106" s="284" t="s">
        <v>4</v>
      </c>
      <c r="E106" s="284" t="s">
        <v>36</v>
      </c>
      <c r="F106" s="284" t="s">
        <v>30</v>
      </c>
      <c r="G106" s="471"/>
      <c r="H106" s="471"/>
    </row>
    <row r="107" spans="1:17" ht="24.9" customHeight="1" x14ac:dyDescent="0.4">
      <c r="A107" s="460" t="s">
        <v>497</v>
      </c>
      <c r="B107" s="461"/>
      <c r="C107" s="461"/>
      <c r="D107" s="461"/>
      <c r="E107" s="461"/>
      <c r="F107" s="461"/>
      <c r="G107" s="461"/>
      <c r="H107" s="462"/>
    </row>
    <row r="108" spans="1:17" ht="24.9" customHeight="1" x14ac:dyDescent="0.4">
      <c r="A108" s="463" t="s">
        <v>344</v>
      </c>
      <c r="B108" s="464"/>
      <c r="C108" s="465"/>
      <c r="D108" s="465"/>
      <c r="E108" s="465"/>
      <c r="F108" s="465"/>
      <c r="G108" s="465"/>
      <c r="H108" s="466"/>
    </row>
    <row r="109" spans="1:17" ht="24.9" customHeight="1" x14ac:dyDescent="0.4">
      <c r="A109" s="467" t="s">
        <v>40</v>
      </c>
      <c r="B109" s="158" t="s">
        <v>159</v>
      </c>
      <c r="C109" s="15" t="s">
        <v>113</v>
      </c>
      <c r="D109" s="93">
        <v>7.7</v>
      </c>
      <c r="E109" s="93">
        <v>10.1</v>
      </c>
      <c r="F109" s="93">
        <v>43.9</v>
      </c>
      <c r="G109" s="29">
        <v>297</v>
      </c>
      <c r="H109" s="30" t="s">
        <v>495</v>
      </c>
    </row>
    <row r="110" spans="1:17" ht="20.25" customHeight="1" x14ac:dyDescent="0.4">
      <c r="A110" s="467"/>
      <c r="B110" s="18" t="s">
        <v>104</v>
      </c>
      <c r="C110" s="8">
        <v>50</v>
      </c>
      <c r="D110" s="11">
        <v>3.2</v>
      </c>
      <c r="E110" s="11">
        <v>0.3</v>
      </c>
      <c r="F110" s="11">
        <v>15.3</v>
      </c>
      <c r="G110" s="12">
        <v>79</v>
      </c>
      <c r="H110" s="91" t="s">
        <v>459</v>
      </c>
    </row>
    <row r="111" spans="1:17" ht="24.9" customHeight="1" x14ac:dyDescent="0.4">
      <c r="A111" s="467"/>
      <c r="B111" s="44" t="s">
        <v>89</v>
      </c>
      <c r="C111" s="8">
        <v>200</v>
      </c>
      <c r="D111" s="10" t="s">
        <v>46</v>
      </c>
      <c r="E111" s="10" t="s">
        <v>46</v>
      </c>
      <c r="F111" s="53" t="s">
        <v>622</v>
      </c>
      <c r="G111" s="12" t="s">
        <v>623</v>
      </c>
      <c r="H111" s="54" t="s">
        <v>439</v>
      </c>
    </row>
    <row r="112" spans="1:17" ht="24.9" customHeight="1" x14ac:dyDescent="0.4">
      <c r="A112" s="467"/>
      <c r="B112" s="20" t="s">
        <v>41</v>
      </c>
      <c r="C112" s="21">
        <v>455</v>
      </c>
      <c r="D112" s="22">
        <f>D109+D110+D111</f>
        <v>13.600000000000001</v>
      </c>
      <c r="E112" s="22">
        <f>E109+E110+E111</f>
        <v>13.100000000000001</v>
      </c>
      <c r="F112" s="22">
        <f>F109+F110+F111</f>
        <v>73.8</v>
      </c>
      <c r="G112" s="21">
        <f>G109+G110+G111</f>
        <v>469.3</v>
      </c>
      <c r="H112" s="55"/>
    </row>
    <row r="113" spans="1:8" ht="21" customHeight="1" x14ac:dyDescent="0.4">
      <c r="A113" s="468" t="s">
        <v>23</v>
      </c>
      <c r="B113" s="23" t="s">
        <v>42</v>
      </c>
      <c r="C113" s="11" t="s">
        <v>5</v>
      </c>
      <c r="D113" s="16">
        <v>1.44</v>
      </c>
      <c r="E113" s="17">
        <v>0.67</v>
      </c>
      <c r="F113" s="17">
        <v>15.43</v>
      </c>
      <c r="G113" s="24">
        <v>112</v>
      </c>
      <c r="H113" s="55" t="s">
        <v>624</v>
      </c>
    </row>
    <row r="114" spans="1:8" ht="24.9" customHeight="1" x14ac:dyDescent="0.4">
      <c r="A114" s="434"/>
      <c r="B114" s="25" t="s">
        <v>44</v>
      </c>
      <c r="C114" s="26">
        <v>200</v>
      </c>
      <c r="D114" s="22">
        <v>1.44</v>
      </c>
      <c r="E114" s="22">
        <f>E113</f>
        <v>0.67</v>
      </c>
      <c r="F114" s="22">
        <f>F113</f>
        <v>15.43</v>
      </c>
      <c r="G114" s="21">
        <f>G113</f>
        <v>112</v>
      </c>
      <c r="H114" s="55"/>
    </row>
    <row r="115" spans="1:8" x14ac:dyDescent="0.4">
      <c r="A115" s="469" t="s">
        <v>6</v>
      </c>
      <c r="B115" s="41" t="s">
        <v>256</v>
      </c>
      <c r="C115" s="15">
        <v>60</v>
      </c>
      <c r="D115" s="11" t="s">
        <v>45</v>
      </c>
      <c r="E115" s="11" t="s">
        <v>46</v>
      </c>
      <c r="F115" s="11" t="s">
        <v>123</v>
      </c>
      <c r="G115" s="29" t="s">
        <v>257</v>
      </c>
      <c r="H115" s="58" t="s">
        <v>472</v>
      </c>
    </row>
    <row r="116" spans="1:8" x14ac:dyDescent="0.4">
      <c r="A116" s="435"/>
      <c r="B116" s="28" t="s">
        <v>258</v>
      </c>
      <c r="C116" s="15" t="s">
        <v>673</v>
      </c>
      <c r="D116" s="56" t="s">
        <v>72</v>
      </c>
      <c r="E116" s="42" t="s">
        <v>92</v>
      </c>
      <c r="F116" s="42" t="s">
        <v>343</v>
      </c>
      <c r="G116" s="24" t="s">
        <v>681</v>
      </c>
      <c r="H116" s="58" t="s">
        <v>464</v>
      </c>
    </row>
    <row r="117" spans="1:8" x14ac:dyDescent="0.4">
      <c r="A117" s="435"/>
      <c r="B117" s="74" t="s">
        <v>568</v>
      </c>
      <c r="C117" s="15" t="s">
        <v>601</v>
      </c>
      <c r="D117" s="11" t="s">
        <v>218</v>
      </c>
      <c r="E117" s="11" t="s">
        <v>570</v>
      </c>
      <c r="F117" s="11" t="s">
        <v>552</v>
      </c>
      <c r="G117" s="29">
        <v>157</v>
      </c>
      <c r="H117" s="54" t="s">
        <v>571</v>
      </c>
    </row>
    <row r="118" spans="1:8" x14ac:dyDescent="0.4">
      <c r="A118" s="435"/>
      <c r="B118" s="72" t="s">
        <v>349</v>
      </c>
      <c r="C118" s="8" t="s">
        <v>74</v>
      </c>
      <c r="D118" s="16">
        <v>14.6</v>
      </c>
      <c r="E118" s="16">
        <v>5.0999999999999996</v>
      </c>
      <c r="F118" s="17">
        <v>33.1</v>
      </c>
      <c r="G118" s="12">
        <v>240</v>
      </c>
      <c r="H118" s="30" t="s">
        <v>466</v>
      </c>
    </row>
    <row r="119" spans="1:8" x14ac:dyDescent="0.4">
      <c r="A119" s="435"/>
      <c r="B119" s="34" t="s">
        <v>50</v>
      </c>
      <c r="C119" s="15">
        <v>50</v>
      </c>
      <c r="D119" s="16" t="s">
        <v>51</v>
      </c>
      <c r="E119" s="16" t="s">
        <v>52</v>
      </c>
      <c r="F119" s="17" t="s">
        <v>53</v>
      </c>
      <c r="G119" s="12" t="s">
        <v>54</v>
      </c>
      <c r="H119" s="55"/>
    </row>
    <row r="120" spans="1:8" x14ac:dyDescent="0.4">
      <c r="A120" s="436"/>
      <c r="B120" s="27" t="s">
        <v>340</v>
      </c>
      <c r="C120" s="65">
        <v>200</v>
      </c>
      <c r="D120" s="79" t="s">
        <v>628</v>
      </c>
      <c r="E120" s="79" t="s">
        <v>629</v>
      </c>
      <c r="F120" s="117" t="s">
        <v>633</v>
      </c>
      <c r="G120" s="103" t="s">
        <v>630</v>
      </c>
      <c r="H120" s="58" t="s">
        <v>450</v>
      </c>
    </row>
    <row r="121" spans="1:8" x14ac:dyDescent="0.4">
      <c r="A121" s="434"/>
      <c r="B121" s="20" t="s">
        <v>80</v>
      </c>
      <c r="C121" s="37">
        <v>760</v>
      </c>
      <c r="D121" s="38">
        <f>D115+D116+D117+D118+D119+D120</f>
        <v>31.5</v>
      </c>
      <c r="E121" s="38">
        <f>E115+E116+E117+E118+E119+E120</f>
        <v>25.050000000000004</v>
      </c>
      <c r="F121" s="38">
        <f>F115+F116+F117+F118+F119+F120</f>
        <v>114.14999999999999</v>
      </c>
      <c r="G121" s="37">
        <f>G115+G116+G117+G118+G119+G120</f>
        <v>766.5</v>
      </c>
      <c r="H121" s="50"/>
    </row>
    <row r="122" spans="1:8" x14ac:dyDescent="0.4">
      <c r="A122" s="468" t="s">
        <v>59</v>
      </c>
      <c r="B122" s="52" t="s">
        <v>60</v>
      </c>
      <c r="C122" s="34">
        <v>30</v>
      </c>
      <c r="D122" s="34">
        <v>2.04</v>
      </c>
      <c r="E122" s="34">
        <v>1.68</v>
      </c>
      <c r="F122" s="34">
        <v>18</v>
      </c>
      <c r="G122" s="100">
        <v>95</v>
      </c>
      <c r="H122" s="30"/>
    </row>
    <row r="123" spans="1:8" x14ac:dyDescent="0.4">
      <c r="A123" s="436"/>
      <c r="B123" s="28" t="s">
        <v>126</v>
      </c>
      <c r="C123" s="15">
        <v>200</v>
      </c>
      <c r="D123" s="11" t="s">
        <v>659</v>
      </c>
      <c r="E123" s="11" t="s">
        <v>660</v>
      </c>
      <c r="F123" s="42" t="s">
        <v>232</v>
      </c>
      <c r="G123" s="12" t="s">
        <v>630</v>
      </c>
      <c r="H123" s="45" t="s">
        <v>444</v>
      </c>
    </row>
    <row r="124" spans="1:8" x14ac:dyDescent="0.4">
      <c r="A124" s="434"/>
      <c r="B124" s="20" t="s">
        <v>81</v>
      </c>
      <c r="C124" s="43">
        <f>C123+C122</f>
        <v>230</v>
      </c>
      <c r="D124" s="38">
        <f>D123+D122</f>
        <v>7.54</v>
      </c>
      <c r="E124" s="38">
        <f>E123+E122</f>
        <v>7.88</v>
      </c>
      <c r="F124" s="38">
        <f>F123+F122</f>
        <v>26.6</v>
      </c>
      <c r="G124" s="37">
        <f>G123+G122</f>
        <v>205</v>
      </c>
      <c r="H124" s="50"/>
    </row>
    <row r="125" spans="1:8" x14ac:dyDescent="0.4">
      <c r="A125" s="468" t="s">
        <v>8</v>
      </c>
      <c r="B125" s="44" t="s">
        <v>65</v>
      </c>
      <c r="C125" s="8">
        <v>150</v>
      </c>
      <c r="D125" s="11" t="s">
        <v>572</v>
      </c>
      <c r="E125" s="11" t="s">
        <v>509</v>
      </c>
      <c r="F125" s="11" t="s">
        <v>573</v>
      </c>
      <c r="G125" s="29">
        <v>130</v>
      </c>
      <c r="H125" s="30" t="s">
        <v>457</v>
      </c>
    </row>
    <row r="126" spans="1:8" x14ac:dyDescent="0.4">
      <c r="A126" s="436"/>
      <c r="B126" s="75" t="s">
        <v>609</v>
      </c>
      <c r="C126" s="57">
        <v>100</v>
      </c>
      <c r="D126" s="122">
        <v>15.8</v>
      </c>
      <c r="E126" s="122">
        <v>12</v>
      </c>
      <c r="F126" s="122">
        <v>28.8</v>
      </c>
      <c r="G126" s="118">
        <v>288</v>
      </c>
      <c r="H126" s="91" t="s">
        <v>610</v>
      </c>
    </row>
    <row r="127" spans="1:8" x14ac:dyDescent="0.4">
      <c r="A127" s="436"/>
      <c r="B127" s="41" t="s">
        <v>67</v>
      </c>
      <c r="C127" s="15">
        <v>200</v>
      </c>
      <c r="D127" s="11" t="s">
        <v>378</v>
      </c>
      <c r="E127" s="11" t="s">
        <v>378</v>
      </c>
      <c r="F127" s="73" t="s">
        <v>625</v>
      </c>
      <c r="G127" s="99" t="s">
        <v>626</v>
      </c>
      <c r="H127" s="30" t="s">
        <v>436</v>
      </c>
    </row>
    <row r="128" spans="1:8" x14ac:dyDescent="0.4">
      <c r="A128" s="436"/>
      <c r="B128" s="52" t="s">
        <v>131</v>
      </c>
      <c r="C128" s="34">
        <v>150</v>
      </c>
      <c r="D128" s="34">
        <v>0.4</v>
      </c>
      <c r="E128" s="34">
        <v>0.3</v>
      </c>
      <c r="F128" s="34">
        <v>10.3</v>
      </c>
      <c r="G128" s="34">
        <v>47</v>
      </c>
      <c r="H128" s="30"/>
    </row>
    <row r="129" spans="1:8" x14ac:dyDescent="0.4">
      <c r="A129" s="434"/>
      <c r="B129" s="20" t="s">
        <v>82</v>
      </c>
      <c r="C129" s="21">
        <v>600</v>
      </c>
      <c r="D129" s="22">
        <f>D125+D126+D127+D128</f>
        <v>20.399999999999999</v>
      </c>
      <c r="E129" s="22">
        <f>E125+E126+E127+E128</f>
        <v>21.2</v>
      </c>
      <c r="F129" s="22">
        <f>F125+F126+F127+F128</f>
        <v>63.099999999999994</v>
      </c>
      <c r="G129" s="21">
        <f>G125+G126+G127+G128</f>
        <v>526</v>
      </c>
      <c r="H129" s="39"/>
    </row>
    <row r="130" spans="1:8" x14ac:dyDescent="0.4">
      <c r="A130" s="472" t="s">
        <v>83</v>
      </c>
      <c r="B130" s="473"/>
      <c r="C130" s="49">
        <f>C129+C124+C121+C114+C112</f>
        <v>2245</v>
      </c>
      <c r="D130" s="48">
        <f>D129+D124+D121+D114+D112</f>
        <v>74.47999999999999</v>
      </c>
      <c r="E130" s="48">
        <f>E129+E124+E121+E114+E112</f>
        <v>67.900000000000006</v>
      </c>
      <c r="F130" s="48">
        <f>F129+F124+F121+F114+F112</f>
        <v>293.08</v>
      </c>
      <c r="G130" s="49">
        <f>G112+G114+G121+G124+G129</f>
        <v>2078.8000000000002</v>
      </c>
      <c r="H130" s="39"/>
    </row>
    <row r="131" spans="1:8" x14ac:dyDescent="0.4">
      <c r="A131" s="470" t="s">
        <v>24</v>
      </c>
      <c r="B131" s="470" t="s">
        <v>25</v>
      </c>
      <c r="C131" s="467" t="s">
        <v>26</v>
      </c>
      <c r="D131" s="467" t="s">
        <v>543</v>
      </c>
      <c r="E131" s="467"/>
      <c r="F131" s="467"/>
      <c r="G131" s="470" t="s">
        <v>38</v>
      </c>
      <c r="H131" s="470" t="s">
        <v>39</v>
      </c>
    </row>
    <row r="132" spans="1:8" x14ac:dyDescent="0.4">
      <c r="A132" s="471"/>
      <c r="B132" s="471"/>
      <c r="C132" s="468"/>
      <c r="D132" s="284" t="s">
        <v>4</v>
      </c>
      <c r="E132" s="284" t="s">
        <v>36</v>
      </c>
      <c r="F132" s="284" t="s">
        <v>30</v>
      </c>
      <c r="G132" s="471"/>
      <c r="H132" s="471"/>
    </row>
    <row r="133" spans="1:8" x14ac:dyDescent="0.4">
      <c r="A133" s="460" t="s">
        <v>537</v>
      </c>
      <c r="B133" s="461"/>
      <c r="C133" s="461"/>
      <c r="D133" s="461"/>
      <c r="E133" s="461"/>
      <c r="F133" s="461"/>
      <c r="G133" s="461"/>
      <c r="H133" s="462"/>
    </row>
    <row r="134" spans="1:8" x14ac:dyDescent="0.4">
      <c r="A134" s="463" t="s">
        <v>345</v>
      </c>
      <c r="B134" s="464"/>
      <c r="C134" s="465"/>
      <c r="D134" s="465"/>
      <c r="E134" s="465"/>
      <c r="F134" s="465"/>
      <c r="G134" s="465"/>
      <c r="H134" s="466"/>
    </row>
    <row r="135" spans="1:8" x14ac:dyDescent="0.4">
      <c r="A135" s="467" t="s">
        <v>40</v>
      </c>
      <c r="B135" s="150" t="s">
        <v>270</v>
      </c>
      <c r="C135" s="8" t="s">
        <v>113</v>
      </c>
      <c r="D135" s="11" t="s">
        <v>200</v>
      </c>
      <c r="E135" s="11" t="s">
        <v>200</v>
      </c>
      <c r="F135" s="11" t="s">
        <v>201</v>
      </c>
      <c r="G135" s="29" t="s">
        <v>171</v>
      </c>
      <c r="H135" s="54" t="s">
        <v>463</v>
      </c>
    </row>
    <row r="136" spans="1:8" x14ac:dyDescent="0.4">
      <c r="A136" s="467"/>
      <c r="B136" s="18" t="s">
        <v>104</v>
      </c>
      <c r="C136" s="8">
        <v>50</v>
      </c>
      <c r="D136" s="11">
        <v>3.2</v>
      </c>
      <c r="E136" s="11">
        <v>0.3</v>
      </c>
      <c r="F136" s="11">
        <v>15.3</v>
      </c>
      <c r="G136" s="12">
        <v>79</v>
      </c>
      <c r="H136" s="30" t="s">
        <v>459</v>
      </c>
    </row>
    <row r="137" spans="1:8" x14ac:dyDescent="0.4">
      <c r="A137" s="467"/>
      <c r="B137" s="52" t="s">
        <v>89</v>
      </c>
      <c r="C137" s="8">
        <v>200</v>
      </c>
      <c r="D137" s="10" t="s">
        <v>46</v>
      </c>
      <c r="E137" s="10" t="s">
        <v>46</v>
      </c>
      <c r="F137" s="53" t="s">
        <v>622</v>
      </c>
      <c r="G137" s="12" t="s">
        <v>623</v>
      </c>
      <c r="H137" s="54" t="s">
        <v>439</v>
      </c>
    </row>
    <row r="138" spans="1:8" x14ac:dyDescent="0.4">
      <c r="A138" s="467"/>
      <c r="B138" s="20" t="s">
        <v>41</v>
      </c>
      <c r="C138" s="21">
        <v>455</v>
      </c>
      <c r="D138" s="22">
        <f>D137+D136+D135</f>
        <v>14.9</v>
      </c>
      <c r="E138" s="22">
        <f>E137+E136+E135</f>
        <v>12</v>
      </c>
      <c r="F138" s="22">
        <f>F137+F136+F135</f>
        <v>66.900000000000006</v>
      </c>
      <c r="G138" s="21">
        <f>G137+G136+G135</f>
        <v>438.3</v>
      </c>
      <c r="H138" s="55"/>
    </row>
    <row r="139" spans="1:8" x14ac:dyDescent="0.4">
      <c r="A139" s="468" t="s">
        <v>23</v>
      </c>
      <c r="B139" s="23" t="s">
        <v>42</v>
      </c>
      <c r="C139" s="11" t="s">
        <v>5</v>
      </c>
      <c r="D139" s="16">
        <v>1.44</v>
      </c>
      <c r="E139" s="17">
        <v>0.67</v>
      </c>
      <c r="F139" s="17">
        <v>15.43</v>
      </c>
      <c r="G139" s="24">
        <v>112</v>
      </c>
      <c r="H139" s="45" t="s">
        <v>624</v>
      </c>
    </row>
    <row r="140" spans="1:8" x14ac:dyDescent="0.4">
      <c r="A140" s="434"/>
      <c r="B140" s="25" t="s">
        <v>44</v>
      </c>
      <c r="C140" s="26">
        <v>200</v>
      </c>
      <c r="D140" s="22">
        <f>D139</f>
        <v>1.44</v>
      </c>
      <c r="E140" s="22">
        <f>E139</f>
        <v>0.67</v>
      </c>
      <c r="F140" s="22">
        <f>F139</f>
        <v>15.43</v>
      </c>
      <c r="G140" s="21">
        <f>G139</f>
        <v>112</v>
      </c>
      <c r="H140" s="55"/>
    </row>
    <row r="141" spans="1:8" x14ac:dyDescent="0.4">
      <c r="A141" s="435"/>
      <c r="B141" s="52" t="s">
        <v>191</v>
      </c>
      <c r="C141" s="15">
        <v>60</v>
      </c>
      <c r="D141" s="56" t="s">
        <v>93</v>
      </c>
      <c r="E141" s="42" t="s">
        <v>192</v>
      </c>
      <c r="F141" s="42" t="s">
        <v>193</v>
      </c>
      <c r="G141" s="24" t="s">
        <v>313</v>
      </c>
      <c r="H141" s="51" t="s">
        <v>440</v>
      </c>
    </row>
    <row r="142" spans="1:8" x14ac:dyDescent="0.4">
      <c r="A142" s="435"/>
      <c r="B142" s="28" t="s">
        <v>616</v>
      </c>
      <c r="C142" s="15">
        <v>250</v>
      </c>
      <c r="D142" s="11" t="s">
        <v>311</v>
      </c>
      <c r="E142" s="11" t="s">
        <v>570</v>
      </c>
      <c r="F142" s="42" t="s">
        <v>570</v>
      </c>
      <c r="G142" s="12" t="s">
        <v>682</v>
      </c>
      <c r="H142" s="30" t="s">
        <v>467</v>
      </c>
    </row>
    <row r="143" spans="1:8" x14ac:dyDescent="0.4">
      <c r="A143" s="435"/>
      <c r="B143" s="52" t="s">
        <v>353</v>
      </c>
      <c r="C143" s="15" t="s">
        <v>417</v>
      </c>
      <c r="D143" s="11" t="s">
        <v>418</v>
      </c>
      <c r="E143" s="11" t="s">
        <v>419</v>
      </c>
      <c r="F143" s="42" t="s">
        <v>298</v>
      </c>
      <c r="G143" s="12" t="s">
        <v>420</v>
      </c>
      <c r="H143" s="30" t="s">
        <v>468</v>
      </c>
    </row>
    <row r="144" spans="1:8" x14ac:dyDescent="0.4">
      <c r="A144" s="435"/>
      <c r="B144" s="13" t="s">
        <v>748</v>
      </c>
      <c r="C144" s="65" t="s">
        <v>124</v>
      </c>
      <c r="D144" s="78">
        <v>5.6</v>
      </c>
      <c r="E144" s="79" t="s">
        <v>749</v>
      </c>
      <c r="F144" s="117" t="s">
        <v>750</v>
      </c>
      <c r="G144" s="103">
        <v>187</v>
      </c>
      <c r="H144" s="30" t="s">
        <v>759</v>
      </c>
    </row>
    <row r="145" spans="1:8" x14ac:dyDescent="0.4">
      <c r="A145" s="435"/>
      <c r="B145" s="34" t="s">
        <v>50</v>
      </c>
      <c r="C145" s="15">
        <v>50</v>
      </c>
      <c r="D145" s="16" t="s">
        <v>51</v>
      </c>
      <c r="E145" s="16" t="s">
        <v>52</v>
      </c>
      <c r="F145" s="17" t="s">
        <v>53</v>
      </c>
      <c r="G145" s="12" t="s">
        <v>54</v>
      </c>
      <c r="H145" s="58"/>
    </row>
    <row r="146" spans="1:8" x14ac:dyDescent="0.4">
      <c r="A146" s="436"/>
      <c r="B146" s="30" t="s">
        <v>611</v>
      </c>
      <c r="C146" s="65">
        <v>200</v>
      </c>
      <c r="D146" s="79" t="s">
        <v>182</v>
      </c>
      <c r="E146" s="79" t="s">
        <v>31</v>
      </c>
      <c r="F146" s="117" t="s">
        <v>631</v>
      </c>
      <c r="G146" s="103" t="s">
        <v>632</v>
      </c>
      <c r="H146" s="58" t="s">
        <v>443</v>
      </c>
    </row>
    <row r="147" spans="1:8" x14ac:dyDescent="0.4">
      <c r="A147" s="434"/>
      <c r="B147" s="20" t="s">
        <v>80</v>
      </c>
      <c r="C147" s="59" t="s">
        <v>724</v>
      </c>
      <c r="D147" s="38">
        <f>D141+D142+D143+D144+D145+D146</f>
        <v>37.100000000000009</v>
      </c>
      <c r="E147" s="38">
        <f>E141+E142+E143+E144+E145+E146</f>
        <v>38.69</v>
      </c>
      <c r="F147" s="38">
        <f>F141+F142+F143+F144+F145+F146</f>
        <v>98.509999999999991</v>
      </c>
      <c r="G147" s="37">
        <f>G141+G142+G143+G144+G145+G146</f>
        <v>857.9</v>
      </c>
      <c r="H147" s="50"/>
    </row>
    <row r="148" spans="1:8" x14ac:dyDescent="0.4">
      <c r="A148" s="468" t="s">
        <v>59</v>
      </c>
      <c r="B148" s="52" t="s">
        <v>60</v>
      </c>
      <c r="C148" s="34">
        <v>30</v>
      </c>
      <c r="D148" s="34">
        <v>1.7</v>
      </c>
      <c r="E148" s="34">
        <v>2.2000000000000002</v>
      </c>
      <c r="F148" s="34">
        <v>27.15</v>
      </c>
      <c r="G148" s="100">
        <v>135</v>
      </c>
      <c r="H148" s="30"/>
    </row>
    <row r="149" spans="1:8" x14ac:dyDescent="0.4">
      <c r="A149" s="436"/>
      <c r="B149" s="28" t="s">
        <v>126</v>
      </c>
      <c r="C149" s="15">
        <v>200</v>
      </c>
      <c r="D149" s="11" t="s">
        <v>659</v>
      </c>
      <c r="E149" s="11" t="s">
        <v>660</v>
      </c>
      <c r="F149" s="42" t="s">
        <v>232</v>
      </c>
      <c r="G149" s="12" t="s">
        <v>630</v>
      </c>
      <c r="H149" s="45" t="s">
        <v>444</v>
      </c>
    </row>
    <row r="150" spans="1:8" x14ac:dyDescent="0.4">
      <c r="A150" s="434"/>
      <c r="B150" s="20" t="s">
        <v>81</v>
      </c>
      <c r="C150" s="43">
        <v>230</v>
      </c>
      <c r="D150" s="38">
        <f>D148+D149</f>
        <v>7.2</v>
      </c>
      <c r="E150" s="38">
        <f>E148+E149</f>
        <v>8.4</v>
      </c>
      <c r="F150" s="38">
        <f>F148+F149</f>
        <v>35.75</v>
      </c>
      <c r="G150" s="37">
        <f>G148+G149</f>
        <v>245</v>
      </c>
      <c r="H150" s="50"/>
    </row>
    <row r="151" spans="1:8" x14ac:dyDescent="0.4">
      <c r="A151" s="468" t="s">
        <v>8</v>
      </c>
      <c r="B151" s="41" t="s">
        <v>336</v>
      </c>
      <c r="C151" s="15">
        <v>90</v>
      </c>
      <c r="D151" s="11" t="s">
        <v>694</v>
      </c>
      <c r="E151" s="11" t="s">
        <v>695</v>
      </c>
      <c r="F151" s="11" t="s">
        <v>696</v>
      </c>
      <c r="G151" s="29">
        <v>163.80000000000001</v>
      </c>
      <c r="H151" s="58" t="s">
        <v>454</v>
      </c>
    </row>
    <row r="152" spans="1:8" x14ac:dyDescent="0.4">
      <c r="A152" s="436"/>
      <c r="B152" s="30" t="s">
        <v>159</v>
      </c>
      <c r="C152" s="65" t="s">
        <v>74</v>
      </c>
      <c r="D152" s="79" t="s">
        <v>160</v>
      </c>
      <c r="E152" s="79" t="s">
        <v>697</v>
      </c>
      <c r="F152" s="62" t="s">
        <v>698</v>
      </c>
      <c r="G152" s="63" t="s">
        <v>699</v>
      </c>
      <c r="H152" s="58" t="s">
        <v>435</v>
      </c>
    </row>
    <row r="153" spans="1:8" x14ac:dyDescent="0.4">
      <c r="A153" s="436"/>
      <c r="B153" s="34" t="s">
        <v>66</v>
      </c>
      <c r="C153" s="40">
        <v>50</v>
      </c>
      <c r="D153" s="32">
        <v>3.8</v>
      </c>
      <c r="E153" s="32">
        <v>0.4</v>
      </c>
      <c r="F153" s="32">
        <v>24.6</v>
      </c>
      <c r="G153" s="33">
        <v>117</v>
      </c>
      <c r="H153" s="30"/>
    </row>
    <row r="154" spans="1:8" x14ac:dyDescent="0.4">
      <c r="A154" s="436"/>
      <c r="B154" s="14" t="s">
        <v>34</v>
      </c>
      <c r="C154" s="15">
        <v>200</v>
      </c>
      <c r="D154" s="16">
        <v>0.1</v>
      </c>
      <c r="E154" s="16" t="s">
        <v>32</v>
      </c>
      <c r="F154" s="17">
        <v>9.1</v>
      </c>
      <c r="G154" s="12">
        <v>24.4</v>
      </c>
      <c r="H154" s="30" t="s">
        <v>430</v>
      </c>
    </row>
    <row r="155" spans="1:8" x14ac:dyDescent="0.4">
      <c r="A155" s="434"/>
      <c r="B155" s="20" t="s">
        <v>82</v>
      </c>
      <c r="C155" s="21">
        <v>495</v>
      </c>
      <c r="D155" s="48">
        <f>D151+D152+D153+D154</f>
        <v>22.500000000000004</v>
      </c>
      <c r="E155" s="48">
        <f>E151+E152+E153+E154</f>
        <v>13.209999999999999</v>
      </c>
      <c r="F155" s="48">
        <f>F151+F152+F153+F154</f>
        <v>76.52</v>
      </c>
      <c r="G155" s="49">
        <f>G151+G152+G153+G154</f>
        <v>506.2</v>
      </c>
      <c r="H155" s="50"/>
    </row>
    <row r="156" spans="1:8" x14ac:dyDescent="0.4">
      <c r="A156" s="472" t="s">
        <v>83</v>
      </c>
      <c r="B156" s="473"/>
      <c r="C156" s="49">
        <f>C155+C150+C147+C140+C138</f>
        <v>2215</v>
      </c>
      <c r="D156" s="48">
        <f>D155+D150+D147+D140+D138</f>
        <v>83.140000000000015</v>
      </c>
      <c r="E156" s="48">
        <f>E155+E150+E147+E140+E138</f>
        <v>72.97</v>
      </c>
      <c r="F156" s="48">
        <f>F155+F150+F147+F140+F138</f>
        <v>293.11</v>
      </c>
      <c r="G156" s="49">
        <f>G155+G150+G147+G140+G138</f>
        <v>2159.4</v>
      </c>
      <c r="H156" s="39"/>
    </row>
    <row r="157" spans="1:8" x14ac:dyDescent="0.4">
      <c r="A157" s="470" t="s">
        <v>24</v>
      </c>
      <c r="B157" s="470" t="s">
        <v>25</v>
      </c>
      <c r="C157" s="467" t="s">
        <v>26</v>
      </c>
      <c r="D157" s="467" t="s">
        <v>543</v>
      </c>
      <c r="E157" s="467"/>
      <c r="F157" s="467"/>
      <c r="G157" s="470" t="s">
        <v>38</v>
      </c>
      <c r="H157" s="470" t="s">
        <v>39</v>
      </c>
    </row>
    <row r="158" spans="1:8" x14ac:dyDescent="0.4">
      <c r="A158" s="471"/>
      <c r="B158" s="471"/>
      <c r="C158" s="468"/>
      <c r="D158" s="284" t="s">
        <v>4</v>
      </c>
      <c r="E158" s="284" t="s">
        <v>36</v>
      </c>
      <c r="F158" s="284" t="s">
        <v>30</v>
      </c>
      <c r="G158" s="471"/>
      <c r="H158" s="471"/>
    </row>
    <row r="159" spans="1:8" x14ac:dyDescent="0.4">
      <c r="A159" s="463" t="s">
        <v>351</v>
      </c>
      <c r="B159" s="464"/>
      <c r="C159" s="465"/>
      <c r="D159" s="465"/>
      <c r="E159" s="465"/>
      <c r="F159" s="465"/>
      <c r="G159" s="465"/>
      <c r="H159" s="466"/>
    </row>
    <row r="160" spans="1:8" x14ac:dyDescent="0.4">
      <c r="A160" s="467" t="s">
        <v>40</v>
      </c>
      <c r="B160" s="44" t="s">
        <v>169</v>
      </c>
      <c r="C160" s="15" t="s">
        <v>113</v>
      </c>
      <c r="D160" s="11" t="s">
        <v>170</v>
      </c>
      <c r="E160" s="11" t="s">
        <v>170</v>
      </c>
      <c r="F160" s="42" t="s">
        <v>16</v>
      </c>
      <c r="G160" s="12" t="s">
        <v>303</v>
      </c>
      <c r="H160" s="30" t="s">
        <v>458</v>
      </c>
    </row>
    <row r="161" spans="1:8" x14ac:dyDescent="0.4">
      <c r="A161" s="467"/>
      <c r="B161" s="41" t="s">
        <v>172</v>
      </c>
      <c r="C161" s="11" t="s">
        <v>648</v>
      </c>
      <c r="D161" s="10" t="s">
        <v>649</v>
      </c>
      <c r="E161" s="10" t="s">
        <v>48</v>
      </c>
      <c r="F161" s="53" t="s">
        <v>646</v>
      </c>
      <c r="G161" s="12" t="s">
        <v>650</v>
      </c>
      <c r="H161" s="30" t="s">
        <v>459</v>
      </c>
    </row>
    <row r="162" spans="1:8" x14ac:dyDescent="0.4">
      <c r="A162" s="467"/>
      <c r="B162" s="44" t="s">
        <v>67</v>
      </c>
      <c r="C162" s="15">
        <v>200</v>
      </c>
      <c r="D162" s="11" t="s">
        <v>378</v>
      </c>
      <c r="E162" s="11" t="s">
        <v>378</v>
      </c>
      <c r="F162" s="73" t="s">
        <v>625</v>
      </c>
      <c r="G162" s="29" t="s">
        <v>626</v>
      </c>
      <c r="H162" s="30" t="s">
        <v>436</v>
      </c>
    </row>
    <row r="163" spans="1:8" x14ac:dyDescent="0.4">
      <c r="A163" s="467"/>
      <c r="B163" s="20" t="s">
        <v>41</v>
      </c>
      <c r="C163" s="21">
        <v>460</v>
      </c>
      <c r="D163" s="22">
        <f>D160+D161+D162</f>
        <v>14.4</v>
      </c>
      <c r="E163" s="22">
        <f>E160+E161+E162</f>
        <v>15</v>
      </c>
      <c r="F163" s="22">
        <f>F160+F161+F162</f>
        <v>72.400000000000006</v>
      </c>
      <c r="G163" s="21">
        <f>G160+G161+G162</f>
        <v>512</v>
      </c>
      <c r="H163" s="19"/>
    </row>
    <row r="164" spans="1:8" x14ac:dyDescent="0.4">
      <c r="A164" s="468" t="s">
        <v>23</v>
      </c>
      <c r="B164" s="44" t="s">
        <v>346</v>
      </c>
      <c r="C164" s="15">
        <v>200</v>
      </c>
      <c r="D164" s="11" t="s">
        <v>93</v>
      </c>
      <c r="E164" s="11" t="s">
        <v>651</v>
      </c>
      <c r="F164" s="73" t="s">
        <v>652</v>
      </c>
      <c r="G164" s="29" t="s">
        <v>653</v>
      </c>
      <c r="H164" s="55" t="s">
        <v>505</v>
      </c>
    </row>
    <row r="165" spans="1:8" x14ac:dyDescent="0.4">
      <c r="A165" s="434"/>
      <c r="B165" s="25" t="s">
        <v>44</v>
      </c>
      <c r="C165" s="26">
        <v>100</v>
      </c>
      <c r="D165" s="22" t="str">
        <f>D164</f>
        <v>0,6</v>
      </c>
      <c r="E165" s="22" t="str">
        <f>E164</f>
        <v>0,26</v>
      </c>
      <c r="F165" s="22" t="str">
        <f>F164</f>
        <v>26,8</v>
      </c>
      <c r="G165" s="21" t="str">
        <f>G164</f>
        <v>111</v>
      </c>
      <c r="H165" s="55"/>
    </row>
    <row r="166" spans="1:8" x14ac:dyDescent="0.4">
      <c r="A166" s="435" t="s">
        <v>6</v>
      </c>
      <c r="B166" s="41" t="s">
        <v>176</v>
      </c>
      <c r="C166" s="15">
        <v>60</v>
      </c>
      <c r="D166" s="11" t="s">
        <v>71</v>
      </c>
      <c r="E166" s="11" t="s">
        <v>46</v>
      </c>
      <c r="F166" s="11" t="s">
        <v>61</v>
      </c>
      <c r="G166" s="29" t="s">
        <v>12</v>
      </c>
      <c r="H166" s="30" t="s">
        <v>490</v>
      </c>
    </row>
    <row r="167" spans="1:8" x14ac:dyDescent="0.4">
      <c r="A167" s="435"/>
      <c r="B167" s="226" t="s">
        <v>802</v>
      </c>
      <c r="C167" s="227">
        <v>250</v>
      </c>
      <c r="D167" s="229" t="s">
        <v>712</v>
      </c>
      <c r="E167" s="229" t="s">
        <v>178</v>
      </c>
      <c r="F167" s="229" t="s">
        <v>405</v>
      </c>
      <c r="G167" s="229" t="s">
        <v>713</v>
      </c>
      <c r="H167" s="292" t="s">
        <v>493</v>
      </c>
    </row>
    <row r="168" spans="1:8" x14ac:dyDescent="0.4">
      <c r="A168" s="435"/>
      <c r="B168" s="28" t="s">
        <v>582</v>
      </c>
      <c r="C168" s="15" t="s">
        <v>135</v>
      </c>
      <c r="D168" s="16">
        <v>9.9</v>
      </c>
      <c r="E168" s="11" t="s">
        <v>33</v>
      </c>
      <c r="F168" s="42" t="s">
        <v>348</v>
      </c>
      <c r="G168" s="12">
        <v>148</v>
      </c>
      <c r="H168" s="30" t="s">
        <v>700</v>
      </c>
    </row>
    <row r="169" spans="1:8" x14ac:dyDescent="0.4">
      <c r="A169" s="435"/>
      <c r="B169" s="76" t="s">
        <v>360</v>
      </c>
      <c r="C169" s="40">
        <v>150</v>
      </c>
      <c r="D169" s="40">
        <v>4.4000000000000004</v>
      </c>
      <c r="E169" s="40">
        <v>9.1999999999999993</v>
      </c>
      <c r="F169" s="40">
        <v>11.2</v>
      </c>
      <c r="G169" s="33">
        <v>145</v>
      </c>
      <c r="H169" s="30" t="s">
        <v>507</v>
      </c>
    </row>
    <row r="170" spans="1:8" x14ac:dyDescent="0.4">
      <c r="A170" s="435"/>
      <c r="B170" s="34" t="s">
        <v>50</v>
      </c>
      <c r="C170" s="15">
        <v>50</v>
      </c>
      <c r="D170" s="16" t="s">
        <v>51</v>
      </c>
      <c r="E170" s="16" t="s">
        <v>52</v>
      </c>
      <c r="F170" s="17" t="s">
        <v>53</v>
      </c>
      <c r="G170" s="12" t="s">
        <v>54</v>
      </c>
      <c r="H170" s="58"/>
    </row>
    <row r="171" spans="1:8" x14ac:dyDescent="0.4">
      <c r="A171" s="436"/>
      <c r="B171" s="35" t="s">
        <v>55</v>
      </c>
      <c r="C171" s="40">
        <v>200</v>
      </c>
      <c r="D171" s="32" t="s">
        <v>56</v>
      </c>
      <c r="E171" s="32" t="s">
        <v>56</v>
      </c>
      <c r="F171" s="97">
        <v>15</v>
      </c>
      <c r="G171" s="98">
        <v>57</v>
      </c>
      <c r="H171" s="45" t="s">
        <v>432</v>
      </c>
    </row>
    <row r="172" spans="1:8" x14ac:dyDescent="0.4">
      <c r="A172" s="434"/>
      <c r="B172" s="20" t="s">
        <v>80</v>
      </c>
      <c r="C172" s="59" t="s">
        <v>721</v>
      </c>
      <c r="D172" s="38">
        <f>D166+D167+D168+D169+D170+D171</f>
        <v>20.68</v>
      </c>
      <c r="E172" s="38">
        <f>E166+E167+E168+E169+E170+E171</f>
        <v>23.5</v>
      </c>
      <c r="F172" s="38">
        <f>F166+F167+F168+F169+F170+F171</f>
        <v>86.8</v>
      </c>
      <c r="G172" s="37">
        <f>G166+G167+G168+G169+G170+G171</f>
        <v>597.29999999999995</v>
      </c>
      <c r="H172" s="50"/>
    </row>
    <row r="173" spans="1:8" x14ac:dyDescent="0.4">
      <c r="A173" s="468" t="s">
        <v>59</v>
      </c>
      <c r="B173" s="41" t="s">
        <v>63</v>
      </c>
      <c r="C173" s="15">
        <v>200</v>
      </c>
      <c r="D173" s="11" t="s">
        <v>64</v>
      </c>
      <c r="E173" s="11" t="s">
        <v>192</v>
      </c>
      <c r="F173" s="42" t="s">
        <v>661</v>
      </c>
      <c r="G173" s="12" t="s">
        <v>662</v>
      </c>
      <c r="H173" s="30" t="s">
        <v>433</v>
      </c>
    </row>
    <row r="174" spans="1:8" x14ac:dyDescent="0.4">
      <c r="A174" s="434"/>
      <c r="B174" s="20" t="s">
        <v>81</v>
      </c>
      <c r="C174" s="43">
        <v>200</v>
      </c>
      <c r="D174" s="22" t="s">
        <v>64</v>
      </c>
      <c r="E174" s="22" t="s">
        <v>192</v>
      </c>
      <c r="F174" s="22" t="s">
        <v>661</v>
      </c>
      <c r="G174" s="21" t="s">
        <v>662</v>
      </c>
      <c r="H174" s="50"/>
    </row>
    <row r="175" spans="1:8" x14ac:dyDescent="0.4">
      <c r="A175" s="468" t="s">
        <v>8</v>
      </c>
      <c r="B175" s="150" t="s">
        <v>65</v>
      </c>
      <c r="C175" s="173">
        <v>150</v>
      </c>
      <c r="D175" s="151" t="s">
        <v>572</v>
      </c>
      <c r="E175" s="151" t="s">
        <v>509</v>
      </c>
      <c r="F175" s="151" t="s">
        <v>573</v>
      </c>
      <c r="G175" s="153">
        <v>130</v>
      </c>
      <c r="H175" s="146" t="s">
        <v>457</v>
      </c>
    </row>
    <row r="176" spans="1:8" x14ac:dyDescent="0.4">
      <c r="A176" s="436"/>
      <c r="B176" s="44" t="s">
        <v>117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722</v>
      </c>
      <c r="H176" s="45" t="s">
        <v>448</v>
      </c>
    </row>
    <row r="177" spans="1:8" x14ac:dyDescent="0.4">
      <c r="A177" s="436"/>
      <c r="B177" s="23" t="s">
        <v>190</v>
      </c>
      <c r="C177" s="11" t="s">
        <v>551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4">
      <c r="A178" s="434"/>
      <c r="B178" s="20" t="s">
        <v>82</v>
      </c>
      <c r="C178" s="21">
        <v>510</v>
      </c>
      <c r="D178" s="48">
        <f>D175+D176+D177</f>
        <v>6.4</v>
      </c>
      <c r="E178" s="48">
        <f>E175+E176+E177</f>
        <v>11</v>
      </c>
      <c r="F178" s="48">
        <f>F175+F176+F177</f>
        <v>36.1</v>
      </c>
      <c r="G178" s="49">
        <f>G175+G176+G177</f>
        <v>270</v>
      </c>
      <c r="H178" s="50"/>
    </row>
    <row r="179" spans="1:8" x14ac:dyDescent="0.4">
      <c r="A179" s="472" t="s">
        <v>83</v>
      </c>
      <c r="B179" s="473"/>
      <c r="C179" s="49">
        <f>C178+C174+C172+C165+C163</f>
        <v>2080</v>
      </c>
      <c r="D179" s="48">
        <f>D178+D174+D172+D165+D163</f>
        <v>47.68</v>
      </c>
      <c r="E179" s="48">
        <f>E178+E174+E172+E165+E163</f>
        <v>49.85</v>
      </c>
      <c r="F179" s="48">
        <f>F178+F174+F172+F165+F163</f>
        <v>229.4</v>
      </c>
      <c r="G179" s="49">
        <f>G178+G174+G172+G165+G163</f>
        <v>1540.58</v>
      </c>
      <c r="H179" s="39"/>
    </row>
    <row r="180" spans="1:8" x14ac:dyDescent="0.4">
      <c r="A180" s="470" t="s">
        <v>24</v>
      </c>
      <c r="B180" s="470" t="s">
        <v>25</v>
      </c>
      <c r="C180" s="467" t="s">
        <v>26</v>
      </c>
      <c r="D180" s="467" t="s">
        <v>543</v>
      </c>
      <c r="E180" s="467"/>
      <c r="F180" s="467"/>
      <c r="G180" s="470" t="s">
        <v>38</v>
      </c>
      <c r="H180" s="470" t="s">
        <v>39</v>
      </c>
    </row>
    <row r="181" spans="1:8" x14ac:dyDescent="0.4">
      <c r="A181" s="471"/>
      <c r="B181" s="471"/>
      <c r="C181" s="468"/>
      <c r="D181" s="284" t="s">
        <v>4</v>
      </c>
      <c r="E181" s="284" t="s">
        <v>36</v>
      </c>
      <c r="F181" s="284" t="s">
        <v>30</v>
      </c>
      <c r="G181" s="471"/>
      <c r="H181" s="471"/>
    </row>
    <row r="182" spans="1:8" x14ac:dyDescent="0.4">
      <c r="A182" s="463" t="s">
        <v>357</v>
      </c>
      <c r="B182" s="464"/>
      <c r="C182" s="465"/>
      <c r="D182" s="465"/>
      <c r="E182" s="465"/>
      <c r="F182" s="465"/>
      <c r="G182" s="465"/>
      <c r="H182" s="466"/>
    </row>
    <row r="183" spans="1:8" x14ac:dyDescent="0.4">
      <c r="A183" s="467" t="s">
        <v>40</v>
      </c>
      <c r="B183" s="150" t="s">
        <v>270</v>
      </c>
      <c r="C183" s="8" t="s">
        <v>113</v>
      </c>
      <c r="D183" s="11" t="s">
        <v>200</v>
      </c>
      <c r="E183" s="11" t="s">
        <v>200</v>
      </c>
      <c r="F183" s="11" t="s">
        <v>201</v>
      </c>
      <c r="G183" s="29" t="s">
        <v>171</v>
      </c>
      <c r="H183" s="54" t="s">
        <v>463</v>
      </c>
    </row>
    <row r="184" spans="1:8" x14ac:dyDescent="0.4">
      <c r="A184" s="467"/>
      <c r="B184" s="41" t="s">
        <v>141</v>
      </c>
      <c r="C184" s="11" t="s">
        <v>645</v>
      </c>
      <c r="D184" s="10" t="s">
        <v>212</v>
      </c>
      <c r="E184" s="10" t="s">
        <v>310</v>
      </c>
      <c r="F184" s="53" t="s">
        <v>646</v>
      </c>
      <c r="G184" s="12" t="s">
        <v>647</v>
      </c>
      <c r="H184" s="30" t="s">
        <v>451</v>
      </c>
    </row>
    <row r="185" spans="1:8" x14ac:dyDescent="0.4">
      <c r="A185" s="467"/>
      <c r="B185" s="44" t="s">
        <v>89</v>
      </c>
      <c r="C185" s="8">
        <v>200</v>
      </c>
      <c r="D185" s="10" t="s">
        <v>46</v>
      </c>
      <c r="E185" s="10" t="s">
        <v>46</v>
      </c>
      <c r="F185" s="53" t="s">
        <v>622</v>
      </c>
      <c r="G185" s="12" t="s">
        <v>623</v>
      </c>
      <c r="H185" s="54" t="s">
        <v>439</v>
      </c>
    </row>
    <row r="186" spans="1:8" x14ac:dyDescent="0.4">
      <c r="A186" s="467"/>
      <c r="B186" s="20" t="s">
        <v>41</v>
      </c>
      <c r="C186" s="21">
        <v>465</v>
      </c>
      <c r="D186" s="22">
        <f>D185+D184+D183</f>
        <v>19.600000000000001</v>
      </c>
      <c r="E186" s="22">
        <f>E185+E184+E183</f>
        <v>16.399999999999999</v>
      </c>
      <c r="F186" s="22">
        <f>F185+F184+F183</f>
        <v>75.8</v>
      </c>
      <c r="G186" s="21">
        <f>G185+G184+G183</f>
        <v>531.29999999999995</v>
      </c>
      <c r="H186" s="55"/>
    </row>
    <row r="187" spans="1:8" x14ac:dyDescent="0.4">
      <c r="A187" s="468" t="s">
        <v>23</v>
      </c>
      <c r="B187" s="23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624</v>
      </c>
    </row>
    <row r="188" spans="1:8" x14ac:dyDescent="0.4">
      <c r="A188" s="434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4">
      <c r="A189" s="435" t="s">
        <v>6</v>
      </c>
      <c r="B189" s="41" t="s">
        <v>585</v>
      </c>
      <c r="C189" s="15">
        <v>60</v>
      </c>
      <c r="D189" s="11" t="s">
        <v>93</v>
      </c>
      <c r="E189" s="11" t="s">
        <v>46</v>
      </c>
      <c r="F189" s="11" t="s">
        <v>94</v>
      </c>
      <c r="G189" s="29">
        <v>60</v>
      </c>
      <c r="H189" s="58" t="s">
        <v>586</v>
      </c>
    </row>
    <row r="190" spans="1:8" x14ac:dyDescent="0.4">
      <c r="A190" s="435"/>
      <c r="B190" s="226" t="s">
        <v>802</v>
      </c>
      <c r="C190" s="227">
        <v>250</v>
      </c>
      <c r="D190" s="229" t="s">
        <v>712</v>
      </c>
      <c r="E190" s="229" t="s">
        <v>178</v>
      </c>
      <c r="F190" s="229" t="s">
        <v>405</v>
      </c>
      <c r="G190" s="229" t="s">
        <v>713</v>
      </c>
      <c r="H190" s="292" t="s">
        <v>493</v>
      </c>
    </row>
    <row r="191" spans="1:8" x14ac:dyDescent="0.4">
      <c r="A191" s="435"/>
      <c r="B191" s="44" t="s">
        <v>544</v>
      </c>
      <c r="C191" s="8">
        <v>220</v>
      </c>
      <c r="D191" s="10" t="s">
        <v>686</v>
      </c>
      <c r="E191" s="10" t="s">
        <v>503</v>
      </c>
      <c r="F191" s="10" t="s">
        <v>641</v>
      </c>
      <c r="G191" s="12" t="s">
        <v>687</v>
      </c>
      <c r="H191" s="27" t="s">
        <v>513</v>
      </c>
    </row>
    <row r="192" spans="1:8" x14ac:dyDescent="0.4">
      <c r="A192" s="435"/>
      <c r="B192" s="34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4">
      <c r="A193" s="436"/>
      <c r="B193" s="44" t="s">
        <v>210</v>
      </c>
      <c r="C193" s="15">
        <v>200</v>
      </c>
      <c r="D193" s="11" t="s">
        <v>628</v>
      </c>
      <c r="E193" s="11" t="s">
        <v>629</v>
      </c>
      <c r="F193" s="42" t="s">
        <v>301</v>
      </c>
      <c r="G193" s="12" t="s">
        <v>630</v>
      </c>
      <c r="H193" s="45" t="s">
        <v>450</v>
      </c>
    </row>
    <row r="194" spans="1:8" x14ac:dyDescent="0.4">
      <c r="A194" s="434"/>
      <c r="B194" s="20" t="s">
        <v>80</v>
      </c>
      <c r="C194" s="21">
        <v>790</v>
      </c>
      <c r="D194" s="38">
        <f>D189+D190+D191+D192+D193</f>
        <v>27.479999999999997</v>
      </c>
      <c r="E194" s="38">
        <f>E189+E190+E191+E192+E193</f>
        <v>30.85</v>
      </c>
      <c r="F194" s="38">
        <f>F189+F190+F191+F192+F193</f>
        <v>125.4</v>
      </c>
      <c r="G194" s="37">
        <f>G189+G190+G191+G192+G193</f>
        <v>845.3</v>
      </c>
      <c r="H194" s="50"/>
    </row>
    <row r="195" spans="1:8" x14ac:dyDescent="0.4">
      <c r="A195" s="468" t="s">
        <v>59</v>
      </c>
      <c r="B195" s="52" t="s">
        <v>125</v>
      </c>
      <c r="C195" s="34">
        <v>30</v>
      </c>
      <c r="D195" s="34">
        <v>1.7</v>
      </c>
      <c r="E195" s="34">
        <v>2.2000000000000002</v>
      </c>
      <c r="F195" s="34">
        <v>27.15</v>
      </c>
      <c r="G195" s="100">
        <v>135</v>
      </c>
      <c r="H195" s="30"/>
    </row>
    <row r="196" spans="1:8" x14ac:dyDescent="0.4">
      <c r="A196" s="436"/>
      <c r="B196" s="28" t="s">
        <v>126</v>
      </c>
      <c r="C196" s="15">
        <v>200</v>
      </c>
      <c r="D196" s="11" t="s">
        <v>659</v>
      </c>
      <c r="E196" s="11" t="s">
        <v>660</v>
      </c>
      <c r="F196" s="42" t="s">
        <v>232</v>
      </c>
      <c r="G196" s="12" t="s">
        <v>630</v>
      </c>
      <c r="H196" s="45" t="s">
        <v>444</v>
      </c>
    </row>
    <row r="197" spans="1:8" x14ac:dyDescent="0.4">
      <c r="A197" s="434"/>
      <c r="B197" s="20" t="s">
        <v>81</v>
      </c>
      <c r="C197" s="43">
        <f>C196+C195</f>
        <v>230</v>
      </c>
      <c r="D197" s="43">
        <f>D196+D195</f>
        <v>7.2</v>
      </c>
      <c r="E197" s="43">
        <f>E196+E195</f>
        <v>8.4</v>
      </c>
      <c r="F197" s="43">
        <f>F196+F195</f>
        <v>35.75</v>
      </c>
      <c r="G197" s="37">
        <f>G196+G195</f>
        <v>245</v>
      </c>
      <c r="H197" s="50"/>
    </row>
    <row r="198" spans="1:8" x14ac:dyDescent="0.4">
      <c r="A198" s="468" t="s">
        <v>8</v>
      </c>
      <c r="B198" s="52" t="s">
        <v>588</v>
      </c>
      <c r="C198" s="15" t="s">
        <v>601</v>
      </c>
      <c r="D198" s="11">
        <v>14.52</v>
      </c>
      <c r="E198" s="11">
        <v>10.3</v>
      </c>
      <c r="F198" s="42">
        <v>12.3</v>
      </c>
      <c r="G198" s="12">
        <v>201.6</v>
      </c>
      <c r="H198" s="45" t="s">
        <v>475</v>
      </c>
    </row>
    <row r="199" spans="1:8" x14ac:dyDescent="0.4">
      <c r="A199" s="436"/>
      <c r="B199" s="72" t="s">
        <v>349</v>
      </c>
      <c r="C199" s="8" t="s">
        <v>74</v>
      </c>
      <c r="D199" s="16">
        <v>14.6</v>
      </c>
      <c r="E199" s="16">
        <v>5.0999999999999996</v>
      </c>
      <c r="F199" s="17">
        <v>33.1</v>
      </c>
      <c r="G199" s="12">
        <v>240</v>
      </c>
      <c r="H199" s="30" t="s">
        <v>466</v>
      </c>
    </row>
    <row r="200" spans="1:8" x14ac:dyDescent="0.4">
      <c r="A200" s="436"/>
      <c r="B200" s="14" t="s">
        <v>34</v>
      </c>
      <c r="C200" s="15">
        <v>200</v>
      </c>
      <c r="D200" s="16">
        <v>0.1</v>
      </c>
      <c r="E200" s="16" t="s">
        <v>32</v>
      </c>
      <c r="F200" s="17">
        <v>9.1</v>
      </c>
      <c r="G200" s="12">
        <v>24.4</v>
      </c>
      <c r="H200" s="30" t="s">
        <v>430</v>
      </c>
    </row>
    <row r="201" spans="1:8" x14ac:dyDescent="0.4">
      <c r="A201" s="436"/>
      <c r="B201" s="52" t="s">
        <v>162</v>
      </c>
      <c r="C201" s="8">
        <v>200</v>
      </c>
      <c r="D201" s="11" t="s">
        <v>76</v>
      </c>
      <c r="E201" s="11" t="s">
        <v>654</v>
      </c>
      <c r="F201" s="42" t="s">
        <v>178</v>
      </c>
      <c r="G201" s="12" t="s">
        <v>655</v>
      </c>
      <c r="H201" s="34" t="s">
        <v>446</v>
      </c>
    </row>
    <row r="202" spans="1:8" x14ac:dyDescent="0.4">
      <c r="A202" s="434"/>
      <c r="B202" s="20" t="s">
        <v>82</v>
      </c>
      <c r="C202" s="21">
        <f>SUM(C198:C201)</f>
        <v>400</v>
      </c>
      <c r="D202" s="22">
        <f>D198+D200+D201</f>
        <v>14.92</v>
      </c>
      <c r="E202" s="22">
        <f>E198+E200+E201</f>
        <v>30.53</v>
      </c>
      <c r="F202" s="22">
        <f>F198+F200+F201</f>
        <v>24</v>
      </c>
      <c r="G202" s="21">
        <f>G198+G200+G201</f>
        <v>315</v>
      </c>
      <c r="H202" s="39"/>
    </row>
    <row r="203" spans="1:8" x14ac:dyDescent="0.4">
      <c r="A203" s="472" t="s">
        <v>83</v>
      </c>
      <c r="B203" s="473"/>
      <c r="C203" s="49">
        <f>C202+C197+C194+C188+C186</f>
        <v>2085</v>
      </c>
      <c r="D203" s="48">
        <f>D202+D197+D194+D188+D186</f>
        <v>70.639999999999986</v>
      </c>
      <c r="E203" s="48">
        <f>E202+E197+E194+E188+E186</f>
        <v>86.85</v>
      </c>
      <c r="F203" s="48">
        <f>F202+F197+F194+F188+F186</f>
        <v>276.38</v>
      </c>
      <c r="G203" s="49">
        <f>G202+G197+G194+G188+G186</f>
        <v>2048.6</v>
      </c>
      <c r="H203" s="39"/>
    </row>
    <row r="204" spans="1:8" x14ac:dyDescent="0.4">
      <c r="A204" s="470" t="s">
        <v>24</v>
      </c>
      <c r="B204" s="470" t="s">
        <v>25</v>
      </c>
      <c r="C204" s="467" t="s">
        <v>26</v>
      </c>
      <c r="D204" s="467" t="s">
        <v>543</v>
      </c>
      <c r="E204" s="467"/>
      <c r="F204" s="467"/>
      <c r="G204" s="470" t="s">
        <v>38</v>
      </c>
      <c r="H204" s="470" t="s">
        <v>39</v>
      </c>
    </row>
    <row r="205" spans="1:8" x14ac:dyDescent="0.4">
      <c r="A205" s="471"/>
      <c r="B205" s="471"/>
      <c r="C205" s="468"/>
      <c r="D205" s="284" t="s">
        <v>4</v>
      </c>
      <c r="E205" s="284" t="s">
        <v>36</v>
      </c>
      <c r="F205" s="284" t="s">
        <v>30</v>
      </c>
      <c r="G205" s="471"/>
      <c r="H205" s="471"/>
    </row>
    <row r="206" spans="1:8" x14ac:dyDescent="0.4">
      <c r="A206" s="463" t="s">
        <v>358</v>
      </c>
      <c r="B206" s="464"/>
      <c r="C206" s="465"/>
      <c r="D206" s="465"/>
      <c r="E206" s="465"/>
      <c r="F206" s="465"/>
      <c r="G206" s="465"/>
      <c r="H206" s="466"/>
    </row>
    <row r="207" spans="1:8" x14ac:dyDescent="0.4">
      <c r="A207" s="467" t="s">
        <v>40</v>
      </c>
      <c r="B207" s="150" t="s">
        <v>748</v>
      </c>
      <c r="C207" s="173" t="s">
        <v>113</v>
      </c>
      <c r="D207" s="151" t="s">
        <v>64</v>
      </c>
      <c r="E207" s="151" t="s">
        <v>749</v>
      </c>
      <c r="F207" s="151" t="s">
        <v>750</v>
      </c>
      <c r="G207" s="145">
        <v>187</v>
      </c>
      <c r="H207" s="146" t="s">
        <v>751</v>
      </c>
    </row>
    <row r="208" spans="1:8" x14ac:dyDescent="0.4">
      <c r="A208" s="467"/>
      <c r="B208" s="18" t="s">
        <v>104</v>
      </c>
      <c r="C208" s="8">
        <v>50</v>
      </c>
      <c r="D208" s="11">
        <v>3.2</v>
      </c>
      <c r="E208" s="11">
        <v>0.3</v>
      </c>
      <c r="F208" s="11">
        <v>15.3</v>
      </c>
      <c r="G208" s="12">
        <v>79</v>
      </c>
      <c r="H208" s="91" t="s">
        <v>459</v>
      </c>
    </row>
    <row r="209" spans="1:8" x14ac:dyDescent="0.4">
      <c r="A209" s="467"/>
      <c r="B209" s="44" t="s">
        <v>117</v>
      </c>
      <c r="C209" s="15">
        <v>200</v>
      </c>
      <c r="D209" s="11" t="s">
        <v>298</v>
      </c>
      <c r="E209" s="11" t="s">
        <v>95</v>
      </c>
      <c r="F209" s="42" t="s">
        <v>77</v>
      </c>
      <c r="G209" s="12" t="s">
        <v>722</v>
      </c>
      <c r="H209" s="45" t="s">
        <v>448</v>
      </c>
    </row>
    <row r="210" spans="1:8" x14ac:dyDescent="0.4">
      <c r="A210" s="467"/>
      <c r="B210" s="20" t="s">
        <v>41</v>
      </c>
      <c r="C210" s="21">
        <v>420</v>
      </c>
      <c r="D210" s="22">
        <f>D209+D208+D207</f>
        <v>12</v>
      </c>
      <c r="E210" s="22">
        <f>E209+E208+E207</f>
        <v>10</v>
      </c>
      <c r="F210" s="22">
        <f>F209+F208+F207</f>
        <v>55.2</v>
      </c>
      <c r="G210" s="21">
        <f>G209+G208+G207</f>
        <v>359</v>
      </c>
      <c r="H210" s="55"/>
    </row>
    <row r="211" spans="1:8" x14ac:dyDescent="0.4">
      <c r="A211" s="468" t="s">
        <v>23</v>
      </c>
      <c r="B211" s="52" t="s">
        <v>131</v>
      </c>
      <c r="C211" s="34">
        <v>150</v>
      </c>
      <c r="D211" s="34">
        <v>0.4</v>
      </c>
      <c r="E211" s="34">
        <v>0.3</v>
      </c>
      <c r="F211" s="34">
        <v>10.3</v>
      </c>
      <c r="G211" s="34">
        <v>47</v>
      </c>
      <c r="H211" s="45"/>
    </row>
    <row r="212" spans="1:8" x14ac:dyDescent="0.4">
      <c r="A212" s="434"/>
      <c r="B212" s="25" t="s">
        <v>44</v>
      </c>
      <c r="C212" s="26">
        <v>150</v>
      </c>
      <c r="D212" s="22">
        <f>D211</f>
        <v>0.4</v>
      </c>
      <c r="E212" s="22">
        <f>E211</f>
        <v>0.3</v>
      </c>
      <c r="F212" s="22">
        <f>F211</f>
        <v>10.3</v>
      </c>
      <c r="G212" s="21">
        <f>G211</f>
        <v>47</v>
      </c>
      <c r="H212" s="55"/>
    </row>
    <row r="213" spans="1:8" x14ac:dyDescent="0.4">
      <c r="A213" s="435" t="s">
        <v>6</v>
      </c>
      <c r="B213" s="34" t="s">
        <v>202</v>
      </c>
      <c r="C213" s="40">
        <v>60</v>
      </c>
      <c r="D213" s="40">
        <v>0.8</v>
      </c>
      <c r="E213" s="40">
        <v>1.4</v>
      </c>
      <c r="F213" s="40">
        <v>4.3</v>
      </c>
      <c r="G213" s="33">
        <v>33</v>
      </c>
      <c r="H213" s="54" t="s">
        <v>452</v>
      </c>
    </row>
    <row r="214" spans="1:8" x14ac:dyDescent="0.4">
      <c r="A214" s="435"/>
      <c r="B214" s="28" t="s">
        <v>258</v>
      </c>
      <c r="C214" s="15" t="s">
        <v>673</v>
      </c>
      <c r="D214" s="56" t="s">
        <v>72</v>
      </c>
      <c r="E214" s="42" t="s">
        <v>92</v>
      </c>
      <c r="F214" s="42" t="s">
        <v>343</v>
      </c>
      <c r="G214" s="24" t="s">
        <v>681</v>
      </c>
      <c r="H214" s="58" t="s">
        <v>464</v>
      </c>
    </row>
    <row r="215" spans="1:8" x14ac:dyDescent="0.4">
      <c r="A215" s="435"/>
      <c r="B215" s="44" t="s">
        <v>242</v>
      </c>
      <c r="C215" s="8" t="s">
        <v>246</v>
      </c>
      <c r="D215" s="11">
        <v>19.2</v>
      </c>
      <c r="E215" s="11">
        <v>14.3</v>
      </c>
      <c r="F215" s="11">
        <v>5.0999999999999996</v>
      </c>
      <c r="G215" s="29">
        <v>226</v>
      </c>
      <c r="H215" s="13" t="s">
        <v>434</v>
      </c>
    </row>
    <row r="216" spans="1:8" x14ac:dyDescent="0.4">
      <c r="A216" s="435"/>
      <c r="B216" s="27" t="s">
        <v>270</v>
      </c>
      <c r="C216" s="61" t="s">
        <v>74</v>
      </c>
      <c r="D216" s="79" t="s">
        <v>187</v>
      </c>
      <c r="E216" s="79" t="s">
        <v>276</v>
      </c>
      <c r="F216" s="62" t="s">
        <v>277</v>
      </c>
      <c r="G216" s="63" t="s">
        <v>278</v>
      </c>
      <c r="H216" s="64" t="s">
        <v>435</v>
      </c>
    </row>
    <row r="217" spans="1:8" x14ac:dyDescent="0.4">
      <c r="A217" s="435"/>
      <c r="B217" s="34" t="s">
        <v>50</v>
      </c>
      <c r="C217" s="15">
        <v>50</v>
      </c>
      <c r="D217" s="16" t="s">
        <v>51</v>
      </c>
      <c r="E217" s="16" t="s">
        <v>52</v>
      </c>
      <c r="F217" s="17" t="s">
        <v>53</v>
      </c>
      <c r="G217" s="12" t="s">
        <v>54</v>
      </c>
      <c r="H217" s="58"/>
    </row>
    <row r="218" spans="1:8" x14ac:dyDescent="0.4">
      <c r="A218" s="436"/>
      <c r="B218" s="44" t="s">
        <v>340</v>
      </c>
      <c r="C218" s="15">
        <v>200</v>
      </c>
      <c r="D218" s="11" t="s">
        <v>628</v>
      </c>
      <c r="E218" s="11" t="s">
        <v>629</v>
      </c>
      <c r="F218" s="42" t="s">
        <v>633</v>
      </c>
      <c r="G218" s="12" t="s">
        <v>630</v>
      </c>
      <c r="H218" s="45" t="s">
        <v>450</v>
      </c>
    </row>
    <row r="219" spans="1:8" x14ac:dyDescent="0.4">
      <c r="A219" s="434"/>
      <c r="B219" s="20" t="s">
        <v>80</v>
      </c>
      <c r="C219" s="59" t="s">
        <v>725</v>
      </c>
      <c r="D219" s="38">
        <f>D213+D214+D215+D216+D217+D218</f>
        <v>35.300000000000004</v>
      </c>
      <c r="E219" s="38">
        <f>E213+E214+E215+E216+E217+E218</f>
        <v>27.55</v>
      </c>
      <c r="F219" s="38">
        <f>F213+F214+F215+F216+F217+F218</f>
        <v>116.85000000000001</v>
      </c>
      <c r="G219" s="37">
        <f>G213+G214+G215+G216+G217+G218</f>
        <v>814.5</v>
      </c>
      <c r="H219" s="50"/>
    </row>
    <row r="220" spans="1:8" x14ac:dyDescent="0.4">
      <c r="A220" s="468" t="s">
        <v>59</v>
      </c>
      <c r="B220" s="41" t="s">
        <v>63</v>
      </c>
      <c r="C220" s="15">
        <v>200</v>
      </c>
      <c r="D220" s="11" t="s">
        <v>64</v>
      </c>
      <c r="E220" s="11" t="s">
        <v>192</v>
      </c>
      <c r="F220" s="42" t="s">
        <v>661</v>
      </c>
      <c r="G220" s="12" t="s">
        <v>662</v>
      </c>
      <c r="H220" s="30" t="s">
        <v>433</v>
      </c>
    </row>
    <row r="221" spans="1:8" x14ac:dyDescent="0.4">
      <c r="A221" s="434"/>
      <c r="B221" s="20" t="s">
        <v>81</v>
      </c>
      <c r="C221" s="26">
        <v>200</v>
      </c>
      <c r="D221" s="22" t="s">
        <v>64</v>
      </c>
      <c r="E221" s="22" t="s">
        <v>192</v>
      </c>
      <c r="F221" s="22" t="s">
        <v>661</v>
      </c>
      <c r="G221" s="21" t="s">
        <v>662</v>
      </c>
      <c r="H221" s="50"/>
    </row>
    <row r="222" spans="1:8" x14ac:dyDescent="0.4">
      <c r="A222" s="468" t="s">
        <v>8</v>
      </c>
      <c r="B222" s="27" t="s">
        <v>49</v>
      </c>
      <c r="C222" s="31" t="s">
        <v>113</v>
      </c>
      <c r="D222" s="32">
        <v>12.8</v>
      </c>
      <c r="E222" s="32">
        <v>9.18</v>
      </c>
      <c r="F222" s="32">
        <v>21.41</v>
      </c>
      <c r="G222" s="33">
        <v>212</v>
      </c>
      <c r="H222" s="30" t="s">
        <v>501</v>
      </c>
    </row>
    <row r="223" spans="1:8" x14ac:dyDescent="0.4">
      <c r="A223" s="436"/>
      <c r="B223" s="44" t="s">
        <v>67</v>
      </c>
      <c r="C223" s="15">
        <v>200</v>
      </c>
      <c r="D223" s="11" t="s">
        <v>378</v>
      </c>
      <c r="E223" s="11" t="s">
        <v>378</v>
      </c>
      <c r="F223" s="73" t="s">
        <v>625</v>
      </c>
      <c r="G223" s="29" t="s">
        <v>626</v>
      </c>
      <c r="H223" s="58" t="s">
        <v>436</v>
      </c>
    </row>
    <row r="224" spans="1:8" x14ac:dyDescent="0.4">
      <c r="A224" s="436"/>
      <c r="B224" s="34" t="s">
        <v>66</v>
      </c>
      <c r="C224" s="40">
        <v>50</v>
      </c>
      <c r="D224" s="32">
        <v>3.8</v>
      </c>
      <c r="E224" s="32">
        <v>0.4</v>
      </c>
      <c r="F224" s="32">
        <v>24.6</v>
      </c>
      <c r="G224" s="33">
        <v>117</v>
      </c>
      <c r="H224" s="58" t="s">
        <v>432</v>
      </c>
    </row>
    <row r="225" spans="1:8" x14ac:dyDescent="0.4">
      <c r="A225" s="436"/>
      <c r="B225" s="51" t="s">
        <v>355</v>
      </c>
      <c r="C225" s="120">
        <v>100</v>
      </c>
      <c r="D225" s="78">
        <v>9.1999999999999993</v>
      </c>
      <c r="E225" s="78">
        <v>8.4</v>
      </c>
      <c r="F225" s="121">
        <v>49.8</v>
      </c>
      <c r="G225" s="123">
        <v>312</v>
      </c>
      <c r="H225" s="30" t="s">
        <v>474</v>
      </c>
    </row>
    <row r="226" spans="1:8" x14ac:dyDescent="0.4">
      <c r="A226" s="434"/>
      <c r="B226" s="20" t="s">
        <v>82</v>
      </c>
      <c r="C226" s="21">
        <v>555</v>
      </c>
      <c r="D226" s="48">
        <f>D222+D223+D224+D225</f>
        <v>27.2</v>
      </c>
      <c r="E226" s="48">
        <f>E222+E223+E224+E225</f>
        <v>19.380000000000003</v>
      </c>
      <c r="F226" s="48">
        <f>F222+F223+F224+F225</f>
        <v>107.00999999999999</v>
      </c>
      <c r="G226" s="49">
        <f>G222+G223+G224+G225</f>
        <v>702</v>
      </c>
      <c r="H226" s="39"/>
    </row>
    <row r="227" spans="1:8" x14ac:dyDescent="0.4">
      <c r="A227" s="472" t="s">
        <v>83</v>
      </c>
      <c r="B227" s="473"/>
      <c r="C227" s="49">
        <f>C226+C221+C219+C212+C210</f>
        <v>2155</v>
      </c>
      <c r="D227" s="49">
        <f>D226+D221+D219+D212+D210</f>
        <v>80.5</v>
      </c>
      <c r="E227" s="49">
        <f>E226+E221+E219+E212+E210</f>
        <v>57.32</v>
      </c>
      <c r="F227" s="49">
        <f>F226+F221+F219+F212+F210</f>
        <v>296.66000000000003</v>
      </c>
      <c r="G227" s="49">
        <f>G226+G221+G219+G212+G210</f>
        <v>1972.78</v>
      </c>
      <c r="H227" s="39"/>
    </row>
    <row r="228" spans="1:8" x14ac:dyDescent="0.4">
      <c r="A228" s="470" t="s">
        <v>24</v>
      </c>
      <c r="B228" s="470" t="s">
        <v>25</v>
      </c>
      <c r="C228" s="467" t="s">
        <v>26</v>
      </c>
      <c r="D228" s="467" t="s">
        <v>543</v>
      </c>
      <c r="E228" s="467"/>
      <c r="F228" s="467"/>
      <c r="G228" s="470" t="s">
        <v>38</v>
      </c>
      <c r="H228" s="470" t="s">
        <v>39</v>
      </c>
    </row>
    <row r="229" spans="1:8" x14ac:dyDescent="0.4">
      <c r="A229" s="471"/>
      <c r="B229" s="471"/>
      <c r="C229" s="468"/>
      <c r="D229" s="284" t="s">
        <v>4</v>
      </c>
      <c r="E229" s="284" t="s">
        <v>36</v>
      </c>
      <c r="F229" s="284" t="s">
        <v>30</v>
      </c>
      <c r="G229" s="471"/>
      <c r="H229" s="471"/>
    </row>
    <row r="230" spans="1:8" x14ac:dyDescent="0.4">
      <c r="A230" s="463" t="s">
        <v>359</v>
      </c>
      <c r="B230" s="464"/>
      <c r="C230" s="465"/>
      <c r="D230" s="465"/>
      <c r="E230" s="465"/>
      <c r="F230" s="465"/>
      <c r="G230" s="465"/>
      <c r="H230" s="466"/>
    </row>
    <row r="231" spans="1:8" x14ac:dyDescent="0.4">
      <c r="A231" s="467" t="s">
        <v>40</v>
      </c>
      <c r="B231" s="28" t="s">
        <v>394</v>
      </c>
      <c r="C231" s="15" t="s">
        <v>113</v>
      </c>
      <c r="D231" s="93">
        <v>7.7</v>
      </c>
      <c r="E231" s="93">
        <v>10.1</v>
      </c>
      <c r="F231" s="93">
        <v>43.9</v>
      </c>
      <c r="G231" s="29">
        <v>297</v>
      </c>
      <c r="H231" s="30" t="s">
        <v>495</v>
      </c>
    </row>
    <row r="232" spans="1:8" x14ac:dyDescent="0.4">
      <c r="A232" s="467"/>
      <c r="B232" s="41" t="s">
        <v>141</v>
      </c>
      <c r="C232" s="11" t="s">
        <v>645</v>
      </c>
      <c r="D232" s="10" t="s">
        <v>212</v>
      </c>
      <c r="E232" s="10" t="s">
        <v>310</v>
      </c>
      <c r="F232" s="53" t="s">
        <v>646</v>
      </c>
      <c r="G232" s="12" t="s">
        <v>647</v>
      </c>
      <c r="H232" s="46" t="s">
        <v>451</v>
      </c>
    </row>
    <row r="233" spans="1:8" x14ac:dyDescent="0.4">
      <c r="A233" s="467"/>
      <c r="B233" s="52" t="s">
        <v>89</v>
      </c>
      <c r="C233" s="8">
        <v>200</v>
      </c>
      <c r="D233" s="10" t="s">
        <v>46</v>
      </c>
      <c r="E233" s="10" t="s">
        <v>46</v>
      </c>
      <c r="F233" s="53" t="s">
        <v>622</v>
      </c>
      <c r="G233" s="12" t="s">
        <v>623</v>
      </c>
      <c r="H233" s="58" t="s">
        <v>439</v>
      </c>
    </row>
    <row r="234" spans="1:8" x14ac:dyDescent="0.4">
      <c r="A234" s="467"/>
      <c r="B234" s="20" t="s">
        <v>41</v>
      </c>
      <c r="C234" s="21">
        <v>470</v>
      </c>
      <c r="D234" s="22">
        <f>D233+D232+D231</f>
        <v>18.3</v>
      </c>
      <c r="E234" s="22">
        <f>E233+E232+E231</f>
        <v>17.5</v>
      </c>
      <c r="F234" s="22">
        <f>F233+F232+F231</f>
        <v>82.699999999999989</v>
      </c>
      <c r="G234" s="21">
        <f>G233+G232+G231</f>
        <v>562.29999999999995</v>
      </c>
      <c r="H234" s="55"/>
    </row>
    <row r="235" spans="1:8" x14ac:dyDescent="0.4">
      <c r="A235" s="468" t="s">
        <v>23</v>
      </c>
      <c r="B235" s="23" t="s">
        <v>42</v>
      </c>
      <c r="C235" s="11" t="s">
        <v>5</v>
      </c>
      <c r="D235" s="16">
        <v>1.44</v>
      </c>
      <c r="E235" s="17">
        <v>0.67</v>
      </c>
      <c r="F235" s="17">
        <v>15.43</v>
      </c>
      <c r="G235" s="24">
        <v>112</v>
      </c>
      <c r="H235" s="45" t="s">
        <v>624</v>
      </c>
    </row>
    <row r="236" spans="1:8" x14ac:dyDescent="0.4">
      <c r="A236" s="434"/>
      <c r="B236" s="25" t="s">
        <v>44</v>
      </c>
      <c r="C236" s="26">
        <v>200</v>
      </c>
      <c r="D236" s="22">
        <f>D235</f>
        <v>1.44</v>
      </c>
      <c r="E236" s="22">
        <f>E235</f>
        <v>0.67</v>
      </c>
      <c r="F236" s="22">
        <f>F235</f>
        <v>15.43</v>
      </c>
      <c r="G236" s="21">
        <f>G235</f>
        <v>112</v>
      </c>
      <c r="H236" s="55"/>
    </row>
    <row r="237" spans="1:8" x14ac:dyDescent="0.4">
      <c r="A237" s="435" t="s">
        <v>6</v>
      </c>
      <c r="B237" s="52" t="s">
        <v>393</v>
      </c>
      <c r="C237" s="15">
        <v>60</v>
      </c>
      <c r="D237" s="56" t="s">
        <v>45</v>
      </c>
      <c r="E237" s="42" t="s">
        <v>519</v>
      </c>
      <c r="F237" s="42" t="s">
        <v>520</v>
      </c>
      <c r="G237" s="24">
        <v>49</v>
      </c>
      <c r="H237" s="30" t="s">
        <v>521</v>
      </c>
    </row>
    <row r="238" spans="1:8" x14ac:dyDescent="0.4">
      <c r="A238" s="435"/>
      <c r="B238" s="44" t="s">
        <v>228</v>
      </c>
      <c r="C238" s="15">
        <v>260</v>
      </c>
      <c r="D238" s="11" t="s">
        <v>691</v>
      </c>
      <c r="E238" s="11" t="s">
        <v>235</v>
      </c>
      <c r="F238" s="42" t="s">
        <v>692</v>
      </c>
      <c r="G238" s="12" t="s">
        <v>693</v>
      </c>
      <c r="H238" s="30" t="s">
        <v>480</v>
      </c>
    </row>
    <row r="239" spans="1:8" x14ac:dyDescent="0.4">
      <c r="A239" s="435"/>
      <c r="B239" s="52" t="s">
        <v>524</v>
      </c>
      <c r="C239" s="15">
        <v>90</v>
      </c>
      <c r="D239" s="11" t="s">
        <v>688</v>
      </c>
      <c r="E239" s="11" t="s">
        <v>233</v>
      </c>
      <c r="F239" s="42" t="s">
        <v>689</v>
      </c>
      <c r="G239" s="12" t="s">
        <v>690</v>
      </c>
      <c r="H239" s="30" t="s">
        <v>475</v>
      </c>
    </row>
    <row r="240" spans="1:8" x14ac:dyDescent="0.4">
      <c r="A240" s="435"/>
      <c r="B240" s="30" t="s">
        <v>180</v>
      </c>
      <c r="C240" s="65">
        <v>150</v>
      </c>
      <c r="D240" s="79" t="s">
        <v>666</v>
      </c>
      <c r="E240" s="79" t="s">
        <v>48</v>
      </c>
      <c r="F240" s="79" t="s">
        <v>418</v>
      </c>
      <c r="G240" s="63" t="s">
        <v>339</v>
      </c>
      <c r="H240" s="119" t="s">
        <v>455</v>
      </c>
    </row>
    <row r="241" spans="1:8" x14ac:dyDescent="0.4">
      <c r="A241" s="435"/>
      <c r="B241" s="34" t="s">
        <v>50</v>
      </c>
      <c r="C241" s="15">
        <v>50</v>
      </c>
      <c r="D241" s="16" t="s">
        <v>51</v>
      </c>
      <c r="E241" s="16" t="s">
        <v>52</v>
      </c>
      <c r="F241" s="17" t="s">
        <v>53</v>
      </c>
      <c r="G241" s="12" t="s">
        <v>54</v>
      </c>
      <c r="H241" s="58"/>
    </row>
    <row r="242" spans="1:8" x14ac:dyDescent="0.4">
      <c r="A242" s="436"/>
      <c r="B242" s="41" t="s">
        <v>101</v>
      </c>
      <c r="C242" s="15">
        <v>200</v>
      </c>
      <c r="D242" s="11" t="s">
        <v>182</v>
      </c>
      <c r="E242" s="11" t="s">
        <v>31</v>
      </c>
      <c r="F242" s="42" t="s">
        <v>631</v>
      </c>
      <c r="G242" s="12" t="s">
        <v>632</v>
      </c>
      <c r="H242" s="58" t="s">
        <v>443</v>
      </c>
    </row>
    <row r="243" spans="1:8" x14ac:dyDescent="0.4">
      <c r="A243" s="434"/>
      <c r="B243" s="20" t="s">
        <v>80</v>
      </c>
      <c r="C243" s="37">
        <f>C237+C238+C239+C240+C241+C242</f>
        <v>810</v>
      </c>
      <c r="D243" s="38">
        <f>D237+D238+D239+D240+D241+D242</f>
        <v>24.52</v>
      </c>
      <c r="E243" s="38">
        <f>E237+E238+E239+E240+E241+E242</f>
        <v>23.900000000000002</v>
      </c>
      <c r="F243" s="38">
        <f>F237+F238+F239+F240+F241+F242</f>
        <v>108.80000000000001</v>
      </c>
      <c r="G243" s="37">
        <f>G237+G238+G239+G240+G241+G242</f>
        <v>708</v>
      </c>
      <c r="H243" s="50"/>
    </row>
    <row r="244" spans="1:8" x14ac:dyDescent="0.4">
      <c r="A244" s="468" t="s">
        <v>59</v>
      </c>
      <c r="B244" s="41" t="s">
        <v>189</v>
      </c>
      <c r="C244" s="15">
        <v>200</v>
      </c>
      <c r="D244" s="11" t="s">
        <v>64</v>
      </c>
      <c r="E244" s="11" t="s">
        <v>192</v>
      </c>
      <c r="F244" s="42" t="s">
        <v>663</v>
      </c>
      <c r="G244" s="12" t="s">
        <v>664</v>
      </c>
      <c r="H244" s="30" t="s">
        <v>433</v>
      </c>
    </row>
    <row r="245" spans="1:8" x14ac:dyDescent="0.4">
      <c r="A245" s="434"/>
      <c r="B245" s="20" t="s">
        <v>81</v>
      </c>
      <c r="C245" s="26">
        <v>200</v>
      </c>
      <c r="D245" s="22" t="s">
        <v>64</v>
      </c>
      <c r="E245" s="22" t="s">
        <v>192</v>
      </c>
      <c r="F245" s="22" t="s">
        <v>663</v>
      </c>
      <c r="G245" s="21" t="s">
        <v>664</v>
      </c>
      <c r="H245" s="50"/>
    </row>
    <row r="246" spans="1:8" x14ac:dyDescent="0.4">
      <c r="A246" s="468" t="s">
        <v>8</v>
      </c>
      <c r="B246" s="146" t="s">
        <v>805</v>
      </c>
      <c r="C246" s="90" t="s">
        <v>518</v>
      </c>
      <c r="D246" s="40" t="s">
        <v>640</v>
      </c>
      <c r="E246" s="84" t="s">
        <v>641</v>
      </c>
      <c r="F246" s="40" t="s">
        <v>642</v>
      </c>
      <c r="G246" s="33" t="s">
        <v>643</v>
      </c>
      <c r="H246" s="23" t="s">
        <v>644</v>
      </c>
    </row>
    <row r="247" spans="1:8" x14ac:dyDescent="0.4">
      <c r="A247" s="436"/>
      <c r="B247" s="34" t="s">
        <v>66</v>
      </c>
      <c r="C247" s="40">
        <v>50</v>
      </c>
      <c r="D247" s="32">
        <v>3.8</v>
      </c>
      <c r="E247" s="32">
        <v>0.4</v>
      </c>
      <c r="F247" s="32">
        <v>24.6</v>
      </c>
      <c r="G247" s="33">
        <v>117</v>
      </c>
      <c r="H247" s="58" t="s">
        <v>432</v>
      </c>
    </row>
    <row r="248" spans="1:8" x14ac:dyDescent="0.4">
      <c r="A248" s="436"/>
      <c r="B248" s="14" t="s">
        <v>34</v>
      </c>
      <c r="C248" s="15">
        <v>200</v>
      </c>
      <c r="D248" s="16">
        <v>0.1</v>
      </c>
      <c r="E248" s="16" t="s">
        <v>32</v>
      </c>
      <c r="F248" s="17">
        <v>9.1</v>
      </c>
      <c r="G248" s="12">
        <v>24.4</v>
      </c>
      <c r="H248" s="30" t="s">
        <v>430</v>
      </c>
    </row>
    <row r="249" spans="1:8" x14ac:dyDescent="0.4">
      <c r="A249" s="436"/>
      <c r="B249" s="52" t="s">
        <v>559</v>
      </c>
      <c r="C249" s="68">
        <v>150</v>
      </c>
      <c r="D249" s="16">
        <v>1.8</v>
      </c>
      <c r="E249" s="16">
        <v>0.4</v>
      </c>
      <c r="F249" s="69">
        <v>16.2</v>
      </c>
      <c r="G249" s="12">
        <v>86</v>
      </c>
      <c r="H249" s="30"/>
    </row>
    <row r="250" spans="1:8" x14ac:dyDescent="0.4">
      <c r="A250" s="434"/>
      <c r="B250" s="20" t="s">
        <v>82</v>
      </c>
      <c r="C250" s="21">
        <v>547</v>
      </c>
      <c r="D250" s="22">
        <f>D246+D247+D248+D249</f>
        <v>24.000000000000004</v>
      </c>
      <c r="E250" s="22">
        <f>E246+E247+E248+E249</f>
        <v>39.83</v>
      </c>
      <c r="F250" s="22">
        <f>F246+F247+F248+F249</f>
        <v>65.900000000000006</v>
      </c>
      <c r="G250" s="21">
        <f>G246+G247+G248+G249</f>
        <v>553.4</v>
      </c>
      <c r="H250" s="50"/>
    </row>
    <row r="251" spans="1:8" x14ac:dyDescent="0.4">
      <c r="A251" s="472" t="s">
        <v>83</v>
      </c>
      <c r="B251" s="473"/>
      <c r="C251" s="49">
        <f>C250+C245+C243+C236+C234</f>
        <v>2227</v>
      </c>
      <c r="D251" s="48">
        <f>D250+D245+D243+D236+D234</f>
        <v>73.86</v>
      </c>
      <c r="E251" s="48">
        <f>E250+E245+E243+E236+E234</f>
        <v>81.990000000000009</v>
      </c>
      <c r="F251" s="48">
        <f>F250+F245+F243+F236+F234</f>
        <v>280.14</v>
      </c>
      <c r="G251" s="49">
        <f>G250+G245+G243+G236+G234</f>
        <v>1985.99</v>
      </c>
      <c r="H251" s="39"/>
    </row>
    <row r="252" spans="1:8" x14ac:dyDescent="0.4">
      <c r="A252" s="470" t="s">
        <v>24</v>
      </c>
      <c r="B252" s="470" t="s">
        <v>25</v>
      </c>
      <c r="C252" s="467" t="s">
        <v>26</v>
      </c>
      <c r="D252" s="467" t="s">
        <v>543</v>
      </c>
      <c r="E252" s="467"/>
      <c r="F252" s="467"/>
      <c r="G252" s="470" t="s">
        <v>38</v>
      </c>
      <c r="H252" s="470" t="s">
        <v>39</v>
      </c>
    </row>
    <row r="253" spans="1:8" x14ac:dyDescent="0.4">
      <c r="A253" s="471"/>
      <c r="B253" s="471"/>
      <c r="C253" s="468"/>
      <c r="D253" s="284" t="s">
        <v>4</v>
      </c>
      <c r="E253" s="284" t="s">
        <v>36</v>
      </c>
      <c r="F253" s="284" t="s">
        <v>30</v>
      </c>
      <c r="G253" s="471"/>
      <c r="H253" s="471"/>
    </row>
    <row r="254" spans="1:8" x14ac:dyDescent="0.4">
      <c r="A254" s="460" t="s">
        <v>538</v>
      </c>
      <c r="B254" s="461"/>
      <c r="C254" s="461"/>
      <c r="D254" s="461"/>
      <c r="E254" s="461"/>
      <c r="F254" s="461"/>
      <c r="G254" s="461"/>
      <c r="H254" s="462"/>
    </row>
    <row r="255" spans="1:8" x14ac:dyDescent="0.4">
      <c r="A255" s="463" t="s">
        <v>361</v>
      </c>
      <c r="B255" s="464"/>
      <c r="C255" s="465"/>
      <c r="D255" s="465"/>
      <c r="E255" s="465"/>
      <c r="F255" s="465"/>
      <c r="G255" s="465"/>
      <c r="H255" s="466"/>
    </row>
    <row r="256" spans="1:8" x14ac:dyDescent="0.4">
      <c r="A256" s="467" t="s">
        <v>40</v>
      </c>
      <c r="B256" s="75" t="s">
        <v>811</v>
      </c>
      <c r="C256" s="40" t="s">
        <v>113</v>
      </c>
      <c r="D256" s="40">
        <v>7.4</v>
      </c>
      <c r="E256" s="84">
        <v>8</v>
      </c>
      <c r="F256" s="40">
        <v>36.5</v>
      </c>
      <c r="G256" s="33">
        <v>241</v>
      </c>
      <c r="H256" s="30" t="s">
        <v>471</v>
      </c>
    </row>
    <row r="257" spans="1:8" x14ac:dyDescent="0.4">
      <c r="A257" s="467"/>
      <c r="B257" s="18" t="s">
        <v>104</v>
      </c>
      <c r="C257" s="8">
        <v>50</v>
      </c>
      <c r="D257" s="11">
        <v>3.2</v>
      </c>
      <c r="E257" s="11">
        <v>0.3</v>
      </c>
      <c r="F257" s="11">
        <v>15.3</v>
      </c>
      <c r="G257" s="12">
        <v>79</v>
      </c>
      <c r="H257" s="30" t="s">
        <v>459</v>
      </c>
    </row>
    <row r="258" spans="1:8" x14ac:dyDescent="0.4">
      <c r="A258" s="467"/>
      <c r="B258" s="44" t="s">
        <v>89</v>
      </c>
      <c r="C258" s="8">
        <v>200</v>
      </c>
      <c r="D258" s="10" t="s">
        <v>46</v>
      </c>
      <c r="E258" s="10" t="s">
        <v>46</v>
      </c>
      <c r="F258" s="53" t="s">
        <v>622</v>
      </c>
      <c r="G258" s="12" t="s">
        <v>623</v>
      </c>
      <c r="H258" s="54" t="s">
        <v>439</v>
      </c>
    </row>
    <row r="259" spans="1:8" x14ac:dyDescent="0.4">
      <c r="A259" s="467"/>
      <c r="B259" s="20" t="s">
        <v>41</v>
      </c>
      <c r="C259" s="21">
        <v>415</v>
      </c>
      <c r="D259" s="22">
        <f>D256+D257+D258</f>
        <v>13.3</v>
      </c>
      <c r="E259" s="22">
        <f>E256+E257+E258</f>
        <v>11</v>
      </c>
      <c r="F259" s="22">
        <f>F256+F257+F258</f>
        <v>66.399999999999991</v>
      </c>
      <c r="G259" s="21">
        <f>G256+G257+G258</f>
        <v>413.3</v>
      </c>
      <c r="H259" s="55"/>
    </row>
    <row r="260" spans="1:8" x14ac:dyDescent="0.4">
      <c r="A260" s="468" t="s">
        <v>23</v>
      </c>
      <c r="B260" s="23" t="s">
        <v>42</v>
      </c>
      <c r="C260" s="11" t="s">
        <v>5</v>
      </c>
      <c r="D260" s="16">
        <v>1.44</v>
      </c>
      <c r="E260" s="17">
        <v>0.67</v>
      </c>
      <c r="F260" s="17">
        <v>15.43</v>
      </c>
      <c r="G260" s="24">
        <v>112</v>
      </c>
      <c r="H260" s="45" t="s">
        <v>624</v>
      </c>
    </row>
    <row r="261" spans="1:8" x14ac:dyDescent="0.4">
      <c r="A261" s="434"/>
      <c r="B261" s="25" t="s">
        <v>44</v>
      </c>
      <c r="C261" s="26">
        <v>200</v>
      </c>
      <c r="D261" s="22">
        <f>D260</f>
        <v>1.44</v>
      </c>
      <c r="E261" s="22">
        <f>E260</f>
        <v>0.67</v>
      </c>
      <c r="F261" s="22">
        <f>F260</f>
        <v>15.43</v>
      </c>
      <c r="G261" s="21">
        <f>G260</f>
        <v>112</v>
      </c>
      <c r="H261" s="55"/>
    </row>
    <row r="262" spans="1:8" x14ac:dyDescent="0.4">
      <c r="A262" s="435" t="s">
        <v>6</v>
      </c>
      <c r="B262" s="41" t="s">
        <v>176</v>
      </c>
      <c r="C262" s="15">
        <v>60</v>
      </c>
      <c r="D262" s="11" t="s">
        <v>71</v>
      </c>
      <c r="E262" s="11" t="s">
        <v>46</v>
      </c>
      <c r="F262" s="11" t="s">
        <v>61</v>
      </c>
      <c r="G262" s="29" t="s">
        <v>12</v>
      </c>
      <c r="H262" s="30" t="s">
        <v>490</v>
      </c>
    </row>
    <row r="263" spans="1:8" x14ac:dyDescent="0.4">
      <c r="A263" s="435"/>
      <c r="B263" s="226" t="s">
        <v>802</v>
      </c>
      <c r="C263" s="227">
        <v>250</v>
      </c>
      <c r="D263" s="229" t="s">
        <v>712</v>
      </c>
      <c r="E263" s="229" t="s">
        <v>178</v>
      </c>
      <c r="F263" s="229" t="s">
        <v>405</v>
      </c>
      <c r="G263" s="229" t="s">
        <v>713</v>
      </c>
      <c r="H263" s="292" t="s">
        <v>493</v>
      </c>
    </row>
    <row r="264" spans="1:8" x14ac:dyDescent="0.4">
      <c r="A264" s="435"/>
      <c r="B264" s="75" t="s">
        <v>282</v>
      </c>
      <c r="C264" s="34">
        <v>220</v>
      </c>
      <c r="D264" s="34">
        <v>18</v>
      </c>
      <c r="E264" s="34">
        <v>19.5</v>
      </c>
      <c r="F264" s="34">
        <v>38.6</v>
      </c>
      <c r="G264" s="100">
        <v>409</v>
      </c>
      <c r="H264" s="46" t="s">
        <v>473</v>
      </c>
    </row>
    <row r="265" spans="1:8" x14ac:dyDescent="0.4">
      <c r="A265" s="435"/>
      <c r="B265" s="34" t="s">
        <v>50</v>
      </c>
      <c r="C265" s="15">
        <v>50</v>
      </c>
      <c r="D265" s="16" t="s">
        <v>51</v>
      </c>
      <c r="E265" s="16" t="s">
        <v>52</v>
      </c>
      <c r="F265" s="17" t="s">
        <v>53</v>
      </c>
      <c r="G265" s="12" t="s">
        <v>54</v>
      </c>
      <c r="H265" s="58"/>
    </row>
    <row r="266" spans="1:8" x14ac:dyDescent="0.4">
      <c r="A266" s="436"/>
      <c r="B266" s="30" t="s">
        <v>183</v>
      </c>
      <c r="C266" s="65">
        <v>200</v>
      </c>
      <c r="D266" s="124" t="s">
        <v>76</v>
      </c>
      <c r="E266" s="124" t="s">
        <v>502</v>
      </c>
      <c r="F266" s="124" t="s">
        <v>341</v>
      </c>
      <c r="G266" s="125" t="s">
        <v>627</v>
      </c>
      <c r="H266" s="119" t="s">
        <v>446</v>
      </c>
    </row>
    <row r="267" spans="1:8" x14ac:dyDescent="0.4">
      <c r="A267" s="434"/>
      <c r="B267" s="20" t="s">
        <v>80</v>
      </c>
      <c r="C267" s="59" t="s">
        <v>508</v>
      </c>
      <c r="D267" s="38">
        <f>D262+D263+D264+D265+D266</f>
        <v>24.680000000000003</v>
      </c>
      <c r="E267" s="38">
        <f>E262+E263+E264+E265+E266</f>
        <v>25.64</v>
      </c>
      <c r="F267" s="38">
        <f>F262+F263+F264+F265+F266</f>
        <v>100</v>
      </c>
      <c r="G267" s="37">
        <f>G262+G263+G264+G265+G266</f>
        <v>691.9</v>
      </c>
      <c r="H267" s="50"/>
    </row>
    <row r="268" spans="1:8" x14ac:dyDescent="0.4">
      <c r="A268" s="468" t="s">
        <v>59</v>
      </c>
      <c r="B268" s="41" t="s">
        <v>63</v>
      </c>
      <c r="C268" s="15">
        <v>200</v>
      </c>
      <c r="D268" s="11" t="s">
        <v>64</v>
      </c>
      <c r="E268" s="11" t="s">
        <v>192</v>
      </c>
      <c r="F268" s="42" t="s">
        <v>661</v>
      </c>
      <c r="G268" s="12" t="s">
        <v>662</v>
      </c>
      <c r="H268" s="30" t="s">
        <v>433</v>
      </c>
    </row>
    <row r="269" spans="1:8" x14ac:dyDescent="0.4">
      <c r="A269" s="434"/>
      <c r="B269" s="20" t="s">
        <v>81</v>
      </c>
      <c r="C269" s="43">
        <v>175</v>
      </c>
      <c r="D269" s="38">
        <v>4.9000000000000004</v>
      </c>
      <c r="E269" s="38">
        <v>0.08</v>
      </c>
      <c r="F269" s="38">
        <v>6.4</v>
      </c>
      <c r="G269" s="37">
        <v>44</v>
      </c>
      <c r="H269" s="80"/>
    </row>
    <row r="270" spans="1:8" x14ac:dyDescent="0.4">
      <c r="A270" s="468" t="s">
        <v>8</v>
      </c>
      <c r="B270" s="72" t="s">
        <v>349</v>
      </c>
      <c r="C270" s="8">
        <v>155</v>
      </c>
      <c r="D270" s="16">
        <v>14.6</v>
      </c>
      <c r="E270" s="16">
        <v>5.0999999999999996</v>
      </c>
      <c r="F270" s="17">
        <v>33.1</v>
      </c>
      <c r="G270" s="12">
        <v>240</v>
      </c>
      <c r="H270" s="30" t="s">
        <v>466</v>
      </c>
    </row>
    <row r="271" spans="1:8" x14ac:dyDescent="0.4">
      <c r="A271" s="436"/>
      <c r="B271" s="34" t="s">
        <v>66</v>
      </c>
      <c r="C271" s="40">
        <v>50</v>
      </c>
      <c r="D271" s="32">
        <v>3.8</v>
      </c>
      <c r="E271" s="32">
        <v>0.4</v>
      </c>
      <c r="F271" s="32">
        <v>24.6</v>
      </c>
      <c r="G271" s="33">
        <v>117</v>
      </c>
      <c r="H271" s="58" t="s">
        <v>432</v>
      </c>
    </row>
    <row r="272" spans="1:8" x14ac:dyDescent="0.4">
      <c r="A272" s="436"/>
      <c r="B272" s="44" t="s">
        <v>67</v>
      </c>
      <c r="C272" s="15">
        <v>200</v>
      </c>
      <c r="D272" s="11" t="s">
        <v>378</v>
      </c>
      <c r="E272" s="11" t="s">
        <v>378</v>
      </c>
      <c r="F272" s="73" t="s">
        <v>625</v>
      </c>
      <c r="G272" s="29" t="s">
        <v>626</v>
      </c>
      <c r="H272" s="58" t="s">
        <v>436</v>
      </c>
    </row>
    <row r="273" spans="1:8" x14ac:dyDescent="0.4">
      <c r="A273" s="436"/>
      <c r="B273" s="52" t="s">
        <v>131</v>
      </c>
      <c r="C273" s="34">
        <v>150</v>
      </c>
      <c r="D273" s="34">
        <v>0.4</v>
      </c>
      <c r="E273" s="34">
        <v>0.3</v>
      </c>
      <c r="F273" s="34">
        <v>10.3</v>
      </c>
      <c r="G273" s="34">
        <v>47</v>
      </c>
      <c r="H273" s="30"/>
    </row>
    <row r="274" spans="1:8" x14ac:dyDescent="0.4">
      <c r="A274" s="434"/>
      <c r="B274" s="20" t="s">
        <v>82</v>
      </c>
      <c r="C274" s="21">
        <f>C270+C271+C272+C273</f>
        <v>555</v>
      </c>
      <c r="D274" s="21">
        <f>D270+D271+D272+D273</f>
        <v>20.199999999999996</v>
      </c>
      <c r="E274" s="21">
        <f>E270+E271+E272+E273</f>
        <v>7.2</v>
      </c>
      <c r="F274" s="21">
        <f>F270+F271+F272+F273</f>
        <v>79.2</v>
      </c>
      <c r="G274" s="21">
        <f>G270+G271+G272+G273</f>
        <v>465</v>
      </c>
      <c r="H274" s="50"/>
    </row>
    <row r="275" spans="1:8" x14ac:dyDescent="0.4">
      <c r="A275" s="472" t="s">
        <v>83</v>
      </c>
      <c r="B275" s="473"/>
      <c r="C275" s="49">
        <f>C274+C269+C267+C261+C259</f>
        <v>2043</v>
      </c>
      <c r="D275" s="48">
        <f>D274+D269+D267+D261+D259</f>
        <v>64.52</v>
      </c>
      <c r="E275" s="48">
        <f>E274+E269+E267+E261+E259</f>
        <v>44.59</v>
      </c>
      <c r="F275" s="48">
        <f>F274+F269+F267+F261+F259</f>
        <v>267.43</v>
      </c>
      <c r="G275" s="49">
        <f>G274+G269+G267+G261+G259</f>
        <v>1726.2</v>
      </c>
      <c r="H275" s="39"/>
    </row>
    <row r="276" spans="1:8" x14ac:dyDescent="0.4">
      <c r="A276" s="470" t="s">
        <v>24</v>
      </c>
      <c r="B276" s="470" t="s">
        <v>25</v>
      </c>
      <c r="C276" s="467" t="s">
        <v>26</v>
      </c>
      <c r="D276" s="467" t="s">
        <v>543</v>
      </c>
      <c r="E276" s="467"/>
      <c r="F276" s="467"/>
      <c r="G276" s="470" t="s">
        <v>38</v>
      </c>
      <c r="H276" s="470" t="s">
        <v>39</v>
      </c>
    </row>
    <row r="277" spans="1:8" x14ac:dyDescent="0.4">
      <c r="A277" s="471"/>
      <c r="B277" s="471"/>
      <c r="C277" s="468"/>
      <c r="D277" s="284" t="s">
        <v>4</v>
      </c>
      <c r="E277" s="284" t="s">
        <v>36</v>
      </c>
      <c r="F277" s="284" t="s">
        <v>30</v>
      </c>
      <c r="G277" s="471"/>
      <c r="H277" s="471"/>
    </row>
    <row r="278" spans="1:8" x14ac:dyDescent="0.4">
      <c r="A278" s="463" t="s">
        <v>367</v>
      </c>
      <c r="B278" s="464"/>
      <c r="C278" s="465"/>
      <c r="D278" s="465"/>
      <c r="E278" s="465"/>
      <c r="F278" s="465"/>
      <c r="G278" s="465"/>
      <c r="H278" s="466"/>
    </row>
    <row r="279" spans="1:8" x14ac:dyDescent="0.4">
      <c r="A279" s="467" t="s">
        <v>40</v>
      </c>
      <c r="B279" s="150" t="s">
        <v>270</v>
      </c>
      <c r="C279" s="8" t="s">
        <v>113</v>
      </c>
      <c r="D279" s="11" t="s">
        <v>200</v>
      </c>
      <c r="E279" s="11" t="s">
        <v>200</v>
      </c>
      <c r="F279" s="11" t="s">
        <v>201</v>
      </c>
      <c r="G279" s="29" t="s">
        <v>171</v>
      </c>
      <c r="H279" s="54" t="s">
        <v>463</v>
      </c>
    </row>
    <row r="280" spans="1:8" x14ac:dyDescent="0.4">
      <c r="A280" s="467"/>
      <c r="B280" s="41" t="s">
        <v>172</v>
      </c>
      <c r="C280" s="11" t="s">
        <v>648</v>
      </c>
      <c r="D280" s="10" t="s">
        <v>649</v>
      </c>
      <c r="E280" s="10" t="s">
        <v>48</v>
      </c>
      <c r="F280" s="53" t="s">
        <v>646</v>
      </c>
      <c r="G280" s="12" t="s">
        <v>650</v>
      </c>
      <c r="H280" s="58" t="s">
        <v>459</v>
      </c>
    </row>
    <row r="281" spans="1:8" x14ac:dyDescent="0.4">
      <c r="A281" s="467"/>
      <c r="B281" s="44" t="s">
        <v>117</v>
      </c>
      <c r="C281" s="15">
        <v>200</v>
      </c>
      <c r="D281" s="11" t="s">
        <v>298</v>
      </c>
      <c r="E281" s="11" t="s">
        <v>95</v>
      </c>
      <c r="F281" s="42" t="s">
        <v>77</v>
      </c>
      <c r="G281" s="12" t="s">
        <v>722</v>
      </c>
      <c r="H281" s="45" t="s">
        <v>448</v>
      </c>
    </row>
    <row r="282" spans="1:8" x14ac:dyDescent="0.4">
      <c r="A282" s="467"/>
      <c r="B282" s="20" t="s">
        <v>41</v>
      </c>
      <c r="C282" s="21">
        <v>420</v>
      </c>
      <c r="D282" s="22">
        <f>D281+D280+D279</f>
        <v>16.2</v>
      </c>
      <c r="E282" s="22">
        <f>E281+E280+E279</f>
        <v>16.7</v>
      </c>
      <c r="F282" s="22">
        <f>F281+F280+F279</f>
        <v>74.7</v>
      </c>
      <c r="G282" s="21">
        <f>G281+G280+G279</f>
        <v>515</v>
      </c>
      <c r="H282" s="55"/>
    </row>
    <row r="283" spans="1:8" x14ac:dyDescent="0.4">
      <c r="A283" s="468" t="s">
        <v>23</v>
      </c>
      <c r="B283" s="28" t="s">
        <v>240</v>
      </c>
      <c r="C283" s="15">
        <v>200</v>
      </c>
      <c r="D283" s="11" t="s">
        <v>229</v>
      </c>
      <c r="E283" s="11" t="s">
        <v>656</v>
      </c>
      <c r="F283" s="42" t="s">
        <v>657</v>
      </c>
      <c r="G283" s="12">
        <v>222</v>
      </c>
      <c r="H283" s="55" t="s">
        <v>505</v>
      </c>
    </row>
    <row r="284" spans="1:8" x14ac:dyDescent="0.4">
      <c r="A284" s="434"/>
      <c r="B284" s="25" t="s">
        <v>44</v>
      </c>
      <c r="C284" s="26">
        <v>200</v>
      </c>
      <c r="D284" s="22" t="str">
        <f>D283</f>
        <v>1,2</v>
      </c>
      <c r="E284" s="22" t="str">
        <f>E283</f>
        <v>0,56</v>
      </c>
      <c r="F284" s="22" t="str">
        <f>F283</f>
        <v>53,6</v>
      </c>
      <c r="G284" s="21">
        <f>G283</f>
        <v>222</v>
      </c>
      <c r="H284" s="55"/>
    </row>
    <row r="285" spans="1:8" x14ac:dyDescent="0.4">
      <c r="A285" s="435" t="s">
        <v>6</v>
      </c>
      <c r="B285" s="41" t="s">
        <v>256</v>
      </c>
      <c r="C285" s="15">
        <v>60</v>
      </c>
      <c r="D285" s="11" t="s">
        <v>45</v>
      </c>
      <c r="E285" s="11" t="s">
        <v>46</v>
      </c>
      <c r="F285" s="11" t="s">
        <v>123</v>
      </c>
      <c r="G285" s="29" t="s">
        <v>257</v>
      </c>
      <c r="H285" s="58" t="s">
        <v>472</v>
      </c>
    </row>
    <row r="286" spans="1:8" x14ac:dyDescent="0.4">
      <c r="A286" s="435"/>
      <c r="B286" s="34" t="s">
        <v>325</v>
      </c>
      <c r="C286" s="40" t="s">
        <v>670</v>
      </c>
      <c r="D286" s="40">
        <v>8.5</v>
      </c>
      <c r="E286" s="40">
        <v>4.4000000000000004</v>
      </c>
      <c r="F286" s="40">
        <v>13.3</v>
      </c>
      <c r="G286" s="33">
        <v>128</v>
      </c>
      <c r="H286" s="46" t="s">
        <v>441</v>
      </c>
    </row>
    <row r="287" spans="1:8" x14ac:dyDescent="0.4">
      <c r="A287" s="435"/>
      <c r="B287" s="52" t="s">
        <v>375</v>
      </c>
      <c r="C287" s="15" t="s">
        <v>703</v>
      </c>
      <c r="D287" s="11" t="s">
        <v>565</v>
      </c>
      <c r="E287" s="11" t="s">
        <v>156</v>
      </c>
      <c r="F287" s="42" t="s">
        <v>704</v>
      </c>
      <c r="G287" s="12" t="s">
        <v>705</v>
      </c>
      <c r="H287" s="30" t="s">
        <v>487</v>
      </c>
    </row>
    <row r="288" spans="1:8" x14ac:dyDescent="0.4">
      <c r="A288" s="435"/>
      <c r="B288" s="34" t="s">
        <v>50</v>
      </c>
      <c r="C288" s="15">
        <v>50</v>
      </c>
      <c r="D288" s="16" t="s">
        <v>51</v>
      </c>
      <c r="E288" s="16" t="s">
        <v>52</v>
      </c>
      <c r="F288" s="17" t="s">
        <v>53</v>
      </c>
      <c r="G288" s="12" t="s">
        <v>54</v>
      </c>
      <c r="H288" s="58"/>
    </row>
    <row r="289" spans="1:8" x14ac:dyDescent="0.4">
      <c r="A289" s="436"/>
      <c r="B289" s="14" t="s">
        <v>34</v>
      </c>
      <c r="C289" s="15">
        <v>200</v>
      </c>
      <c r="D289" s="16">
        <v>0.1</v>
      </c>
      <c r="E289" s="16" t="s">
        <v>32</v>
      </c>
      <c r="F289" s="17">
        <v>9.1</v>
      </c>
      <c r="G289" s="12">
        <v>24.4</v>
      </c>
      <c r="H289" s="30" t="s">
        <v>430</v>
      </c>
    </row>
    <row r="290" spans="1:8" x14ac:dyDescent="0.4">
      <c r="A290" s="434"/>
      <c r="B290" s="20" t="s">
        <v>80</v>
      </c>
      <c r="C290" s="59" t="s">
        <v>589</v>
      </c>
      <c r="D290" s="38">
        <f>D285+D286+D287+D288+D289</f>
        <v>31.200000000000003</v>
      </c>
      <c r="E290" s="38">
        <f>E285+E286+E287+E288+E289</f>
        <v>22.330000000000002</v>
      </c>
      <c r="F290" s="38">
        <f>F285+F286+F287+F288+F289</f>
        <v>77.399999999999991</v>
      </c>
      <c r="G290" s="37">
        <f>G285+G286+G287+G288+G289</f>
        <v>581.4</v>
      </c>
      <c r="H290" s="50"/>
    </row>
    <row r="291" spans="1:8" x14ac:dyDescent="0.4">
      <c r="A291" s="433" t="s">
        <v>59</v>
      </c>
      <c r="B291" s="52" t="s">
        <v>60</v>
      </c>
      <c r="C291" s="34">
        <v>20</v>
      </c>
      <c r="D291" s="34">
        <v>2.04</v>
      </c>
      <c r="E291" s="34">
        <v>1.68</v>
      </c>
      <c r="F291" s="34">
        <v>18</v>
      </c>
      <c r="G291" s="100">
        <v>95</v>
      </c>
      <c r="H291" s="30"/>
    </row>
    <row r="292" spans="1:8" x14ac:dyDescent="0.4">
      <c r="A292" s="436"/>
      <c r="B292" s="28" t="s">
        <v>126</v>
      </c>
      <c r="C292" s="15">
        <v>200</v>
      </c>
      <c r="D292" s="11" t="s">
        <v>659</v>
      </c>
      <c r="E292" s="11" t="s">
        <v>660</v>
      </c>
      <c r="F292" s="42" t="s">
        <v>232</v>
      </c>
      <c r="G292" s="12" t="s">
        <v>630</v>
      </c>
      <c r="H292" s="45" t="s">
        <v>444</v>
      </c>
    </row>
    <row r="293" spans="1:8" x14ac:dyDescent="0.4">
      <c r="A293" s="434"/>
      <c r="B293" s="20" t="s">
        <v>81</v>
      </c>
      <c r="C293" s="43">
        <v>220</v>
      </c>
      <c r="D293" s="38">
        <f>D292+D291</f>
        <v>7.54</v>
      </c>
      <c r="E293" s="38">
        <f>E292+E291</f>
        <v>7.88</v>
      </c>
      <c r="F293" s="38">
        <f>F292+F291</f>
        <v>26.6</v>
      </c>
      <c r="G293" s="37">
        <f>G292+G291</f>
        <v>205</v>
      </c>
      <c r="H293" s="80"/>
    </row>
    <row r="294" spans="1:8" hidden="1" x14ac:dyDescent="0.4">
      <c r="A294" s="433" t="s">
        <v>8</v>
      </c>
      <c r="B294" s="146"/>
      <c r="C294" s="40"/>
      <c r="D294" s="40"/>
      <c r="E294" s="40"/>
      <c r="F294" s="40"/>
      <c r="G294" s="33"/>
      <c r="H294" s="30"/>
    </row>
    <row r="295" spans="1:8" x14ac:dyDescent="0.4">
      <c r="A295" s="436"/>
      <c r="B295" s="192" t="s">
        <v>590</v>
      </c>
      <c r="C295" s="40">
        <v>90</v>
      </c>
      <c r="D295" s="40">
        <v>13.5</v>
      </c>
      <c r="E295" s="40">
        <v>19.149999999999999</v>
      </c>
      <c r="F295" s="40">
        <v>13.6</v>
      </c>
      <c r="G295" s="33">
        <v>282</v>
      </c>
      <c r="H295" s="30" t="s">
        <v>613</v>
      </c>
    </row>
    <row r="296" spans="1:8" x14ac:dyDescent="0.4">
      <c r="A296" s="436"/>
      <c r="B296" s="76" t="s">
        <v>180</v>
      </c>
      <c r="C296" s="40">
        <v>150</v>
      </c>
      <c r="D296" s="40" t="s">
        <v>46</v>
      </c>
      <c r="E296" s="40" t="s">
        <v>143</v>
      </c>
      <c r="F296" s="40" t="s">
        <v>185</v>
      </c>
      <c r="G296" s="33" t="s">
        <v>186</v>
      </c>
      <c r="H296" s="30" t="s">
        <v>613</v>
      </c>
    </row>
    <row r="297" spans="1:8" x14ac:dyDescent="0.4">
      <c r="A297" s="436"/>
      <c r="B297" s="44" t="s">
        <v>34</v>
      </c>
      <c r="C297" s="15">
        <v>200</v>
      </c>
      <c r="D297" s="11">
        <v>0.1</v>
      </c>
      <c r="E297" s="11" t="s">
        <v>32</v>
      </c>
      <c r="F297" s="73">
        <v>9.1</v>
      </c>
      <c r="G297" s="29">
        <v>24.4</v>
      </c>
      <c r="H297" s="58" t="s">
        <v>436</v>
      </c>
    </row>
    <row r="298" spans="1:8" x14ac:dyDescent="0.4">
      <c r="A298" s="436"/>
      <c r="B298" s="23" t="s">
        <v>162</v>
      </c>
      <c r="C298" s="11">
        <v>200</v>
      </c>
      <c r="D298" s="16" t="s">
        <v>76</v>
      </c>
      <c r="E298" s="17" t="s">
        <v>654</v>
      </c>
      <c r="F298" s="17" t="s">
        <v>178</v>
      </c>
      <c r="G298" s="24" t="s">
        <v>655</v>
      </c>
      <c r="H298" s="58" t="s">
        <v>432</v>
      </c>
    </row>
    <row r="299" spans="1:8" x14ac:dyDescent="0.4">
      <c r="A299" s="434"/>
      <c r="B299" s="20" t="s">
        <v>82</v>
      </c>
      <c r="C299" s="21">
        <v>640</v>
      </c>
      <c r="D299" s="48">
        <f>D295+D296+D297+D298</f>
        <v>16.600000000000001</v>
      </c>
      <c r="E299" s="48">
        <f>E295+E296+E297+E298</f>
        <v>42.379999999999995</v>
      </c>
      <c r="F299" s="48">
        <f>F295+F296+F297+F298</f>
        <v>42.7</v>
      </c>
      <c r="G299" s="49">
        <f>G295+G296+G297+G298</f>
        <v>518.4</v>
      </c>
      <c r="H299" s="50"/>
    </row>
    <row r="300" spans="1:8" x14ac:dyDescent="0.4">
      <c r="A300" s="472" t="s">
        <v>83</v>
      </c>
      <c r="B300" s="473"/>
      <c r="C300" s="49">
        <f>C299+C293+C290+C284+C282</f>
        <v>2170</v>
      </c>
      <c r="D300" s="48">
        <f>D299+D293+D290+D284+D282</f>
        <v>72.740000000000009</v>
      </c>
      <c r="E300" s="48">
        <f>E299+E293+E290+E284+E282</f>
        <v>89.850000000000009</v>
      </c>
      <c r="F300" s="48">
        <f>F299+F293+F290+F284+F282</f>
        <v>275</v>
      </c>
      <c r="G300" s="49">
        <f>G299+G293+G290+G284+G282</f>
        <v>2041.8</v>
      </c>
      <c r="H300" s="39"/>
    </row>
    <row r="301" spans="1:8" x14ac:dyDescent="0.4">
      <c r="A301" s="470" t="s">
        <v>24</v>
      </c>
      <c r="B301" s="470" t="s">
        <v>25</v>
      </c>
      <c r="C301" s="467" t="s">
        <v>26</v>
      </c>
      <c r="D301" s="467" t="s">
        <v>543</v>
      </c>
      <c r="E301" s="467"/>
      <c r="F301" s="467"/>
      <c r="G301" s="470" t="s">
        <v>38</v>
      </c>
      <c r="H301" s="470" t="s">
        <v>39</v>
      </c>
    </row>
    <row r="302" spans="1:8" x14ac:dyDescent="0.4">
      <c r="A302" s="471"/>
      <c r="B302" s="471"/>
      <c r="C302" s="468"/>
      <c r="D302" s="284" t="s">
        <v>4</v>
      </c>
      <c r="E302" s="284" t="s">
        <v>36</v>
      </c>
      <c r="F302" s="284" t="s">
        <v>30</v>
      </c>
      <c r="G302" s="471"/>
      <c r="H302" s="471"/>
    </row>
    <row r="303" spans="1:8" x14ac:dyDescent="0.4">
      <c r="A303" s="463" t="s">
        <v>374</v>
      </c>
      <c r="B303" s="464"/>
      <c r="C303" s="465"/>
      <c r="D303" s="465"/>
      <c r="E303" s="465"/>
      <c r="F303" s="465"/>
      <c r="G303" s="465"/>
      <c r="H303" s="466"/>
    </row>
    <row r="304" spans="1:8" x14ac:dyDescent="0.4">
      <c r="A304" s="467" t="s">
        <v>40</v>
      </c>
      <c r="B304" s="150" t="s">
        <v>744</v>
      </c>
      <c r="C304" s="15" t="s">
        <v>113</v>
      </c>
      <c r="D304" s="11" t="s">
        <v>170</v>
      </c>
      <c r="E304" s="11" t="s">
        <v>170</v>
      </c>
      <c r="F304" s="42" t="s">
        <v>16</v>
      </c>
      <c r="G304" s="12" t="s">
        <v>303</v>
      </c>
      <c r="H304" s="30" t="s">
        <v>458</v>
      </c>
    </row>
    <row r="305" spans="1:8" x14ac:dyDescent="0.4">
      <c r="A305" s="467"/>
      <c r="B305" s="18" t="s">
        <v>104</v>
      </c>
      <c r="C305" s="8">
        <v>50</v>
      </c>
      <c r="D305" s="11">
        <v>3.2</v>
      </c>
      <c r="E305" s="11">
        <v>0.3</v>
      </c>
      <c r="F305" s="11">
        <v>15.3</v>
      </c>
      <c r="G305" s="12">
        <v>79</v>
      </c>
      <c r="H305" s="91" t="s">
        <v>459</v>
      </c>
    </row>
    <row r="306" spans="1:8" x14ac:dyDescent="0.4">
      <c r="A306" s="467"/>
      <c r="B306" s="52" t="s">
        <v>89</v>
      </c>
      <c r="C306" s="8">
        <v>200</v>
      </c>
      <c r="D306" s="10" t="s">
        <v>46</v>
      </c>
      <c r="E306" s="10" t="s">
        <v>46</v>
      </c>
      <c r="F306" s="53" t="s">
        <v>622</v>
      </c>
      <c r="G306" s="12" t="s">
        <v>623</v>
      </c>
      <c r="H306" s="54" t="s">
        <v>439</v>
      </c>
    </row>
    <row r="307" spans="1:8" x14ac:dyDescent="0.4">
      <c r="A307" s="467"/>
      <c r="B307" s="20" t="s">
        <v>41</v>
      </c>
      <c r="C307" s="21">
        <v>425</v>
      </c>
      <c r="D307" s="22">
        <f>D306+D305+D304</f>
        <v>14.9</v>
      </c>
      <c r="E307" s="22">
        <f>E306+E305+E304</f>
        <v>12</v>
      </c>
      <c r="F307" s="22">
        <f>F306+F305+F304</f>
        <v>66.900000000000006</v>
      </c>
      <c r="G307" s="21">
        <f>G306+G305+G304</f>
        <v>467.3</v>
      </c>
      <c r="H307" s="55"/>
    </row>
    <row r="308" spans="1:8" x14ac:dyDescent="0.4">
      <c r="A308" s="468" t="s">
        <v>23</v>
      </c>
      <c r="B308" s="23" t="s">
        <v>42</v>
      </c>
      <c r="C308" s="11" t="s">
        <v>5</v>
      </c>
      <c r="D308" s="16">
        <v>1.44</v>
      </c>
      <c r="E308" s="17">
        <v>0.67</v>
      </c>
      <c r="F308" s="17">
        <v>15.43</v>
      </c>
      <c r="G308" s="24">
        <v>112</v>
      </c>
      <c r="H308" s="45" t="s">
        <v>624</v>
      </c>
    </row>
    <row r="309" spans="1:8" x14ac:dyDescent="0.4">
      <c r="A309" s="434"/>
      <c r="B309" s="25" t="s">
        <v>44</v>
      </c>
      <c r="C309" s="26">
        <v>200</v>
      </c>
      <c r="D309" s="22">
        <f>D308</f>
        <v>1.44</v>
      </c>
      <c r="E309" s="22">
        <f>E308</f>
        <v>0.67</v>
      </c>
      <c r="F309" s="22">
        <f>F308</f>
        <v>15.43</v>
      </c>
      <c r="G309" s="21">
        <f>G308</f>
        <v>112</v>
      </c>
      <c r="H309" s="55"/>
    </row>
    <row r="310" spans="1:8" x14ac:dyDescent="0.4">
      <c r="A310" s="435" t="s">
        <v>6</v>
      </c>
      <c r="B310" s="52" t="s">
        <v>191</v>
      </c>
      <c r="C310" s="15">
        <v>60</v>
      </c>
      <c r="D310" s="16">
        <v>0.8</v>
      </c>
      <c r="E310" s="16">
        <v>0.06</v>
      </c>
      <c r="F310" s="17">
        <v>4.0999999999999996</v>
      </c>
      <c r="G310" s="12">
        <v>20</v>
      </c>
      <c r="H310" s="27" t="s">
        <v>598</v>
      </c>
    </row>
    <row r="311" spans="1:8" ht="42" x14ac:dyDescent="0.4">
      <c r="A311" s="435"/>
      <c r="B311" s="28" t="s">
        <v>618</v>
      </c>
      <c r="C311" s="15">
        <v>250</v>
      </c>
      <c r="D311" s="11" t="s">
        <v>552</v>
      </c>
      <c r="E311" s="11" t="s">
        <v>87</v>
      </c>
      <c r="F311" s="42" t="s">
        <v>706</v>
      </c>
      <c r="G311" s="12" t="s">
        <v>707</v>
      </c>
      <c r="H311" s="30" t="s">
        <v>467</v>
      </c>
    </row>
    <row r="312" spans="1:8" x14ac:dyDescent="0.4">
      <c r="A312" s="435"/>
      <c r="B312" s="293" t="s">
        <v>767</v>
      </c>
      <c r="C312" s="8">
        <v>120</v>
      </c>
      <c r="D312" s="10" t="s">
        <v>426</v>
      </c>
      <c r="E312" s="10" t="s">
        <v>427</v>
      </c>
      <c r="F312" s="53" t="s">
        <v>428</v>
      </c>
      <c r="G312" s="12" t="s">
        <v>429</v>
      </c>
      <c r="H312" s="81" t="s">
        <v>603</v>
      </c>
    </row>
    <row r="313" spans="1:8" x14ac:dyDescent="0.4">
      <c r="A313" s="435"/>
      <c r="B313" s="27" t="s">
        <v>326</v>
      </c>
      <c r="C313" s="65">
        <v>150</v>
      </c>
      <c r="D313" s="79" t="s">
        <v>68</v>
      </c>
      <c r="E313" s="79" t="s">
        <v>208</v>
      </c>
      <c r="F313" s="117" t="s">
        <v>209</v>
      </c>
      <c r="G313" s="62" t="s">
        <v>680</v>
      </c>
      <c r="H313" s="119" t="s">
        <v>708</v>
      </c>
    </row>
    <row r="314" spans="1:8" x14ac:dyDescent="0.4">
      <c r="A314" s="435"/>
      <c r="B314" s="34" t="s">
        <v>50</v>
      </c>
      <c r="C314" s="15">
        <v>50</v>
      </c>
      <c r="D314" s="16" t="s">
        <v>51</v>
      </c>
      <c r="E314" s="16" t="s">
        <v>52</v>
      </c>
      <c r="F314" s="17" t="s">
        <v>53</v>
      </c>
      <c r="G314" s="12" t="s">
        <v>54</v>
      </c>
      <c r="H314" s="58"/>
    </row>
    <row r="315" spans="1:8" x14ac:dyDescent="0.4">
      <c r="A315" s="436"/>
      <c r="B315" s="44" t="s">
        <v>340</v>
      </c>
      <c r="C315" s="15">
        <v>200</v>
      </c>
      <c r="D315" s="11" t="s">
        <v>628</v>
      </c>
      <c r="E315" s="11" t="s">
        <v>629</v>
      </c>
      <c r="F315" s="42" t="s">
        <v>633</v>
      </c>
      <c r="G315" s="12" t="s">
        <v>630</v>
      </c>
      <c r="H315" s="45" t="s">
        <v>450</v>
      </c>
    </row>
    <row r="316" spans="1:8" x14ac:dyDescent="0.4">
      <c r="A316" s="434"/>
      <c r="B316" s="20" t="s">
        <v>80</v>
      </c>
      <c r="C316" s="37">
        <f>C310+C311+C312+C313+C314+C315</f>
        <v>830</v>
      </c>
      <c r="D316" s="38">
        <f>D310+D311+D312+D313+D314+D315</f>
        <v>28.6</v>
      </c>
      <c r="E316" s="38">
        <f>E310+E311+E312+E313+E314+E315</f>
        <v>36.309999999999995</v>
      </c>
      <c r="F316" s="38">
        <f>F310+F311+F312+F313+F314+F315</f>
        <v>115.35</v>
      </c>
      <c r="G316" s="37">
        <f>G310+G311+G312+G313+G314+G315</f>
        <v>857</v>
      </c>
      <c r="H316" s="50"/>
    </row>
    <row r="317" spans="1:8" x14ac:dyDescent="0.4">
      <c r="A317" s="468" t="s">
        <v>59</v>
      </c>
      <c r="B317" s="41" t="s">
        <v>189</v>
      </c>
      <c r="C317" s="15">
        <v>200</v>
      </c>
      <c r="D317" s="11" t="s">
        <v>64</v>
      </c>
      <c r="E317" s="11" t="s">
        <v>192</v>
      </c>
      <c r="F317" s="42" t="s">
        <v>663</v>
      </c>
      <c r="G317" s="12" t="s">
        <v>664</v>
      </c>
      <c r="H317" s="30" t="s">
        <v>433</v>
      </c>
    </row>
    <row r="318" spans="1:8" x14ac:dyDescent="0.4">
      <c r="A318" s="434"/>
      <c r="B318" s="20" t="s">
        <v>81</v>
      </c>
      <c r="C318" s="43">
        <v>175</v>
      </c>
      <c r="D318" s="38">
        <v>4.7</v>
      </c>
      <c r="E318" s="38">
        <v>4.0999999999999996</v>
      </c>
      <c r="F318" s="38">
        <v>6.5</v>
      </c>
      <c r="G318" s="37">
        <v>87.5</v>
      </c>
      <c r="H318" s="80"/>
    </row>
    <row r="319" spans="1:8" x14ac:dyDescent="0.4">
      <c r="A319" s="468" t="s">
        <v>8</v>
      </c>
      <c r="B319" s="180" t="s">
        <v>180</v>
      </c>
      <c r="C319" s="8">
        <v>150</v>
      </c>
      <c r="D319" s="34">
        <v>20.6</v>
      </c>
      <c r="E319" s="34">
        <v>12.4</v>
      </c>
      <c r="F319" s="34">
        <v>64.900000000000006</v>
      </c>
      <c r="G319" s="100">
        <v>450</v>
      </c>
      <c r="H319" s="54" t="s">
        <v>470</v>
      </c>
    </row>
    <row r="320" spans="1:8" x14ac:dyDescent="0.4">
      <c r="A320" s="436"/>
      <c r="B320" s="146" t="s">
        <v>604</v>
      </c>
      <c r="C320" s="142">
        <v>30</v>
      </c>
      <c r="D320" s="151">
        <v>0.6</v>
      </c>
      <c r="E320" s="151">
        <v>1.5</v>
      </c>
      <c r="F320" s="151">
        <v>1.9</v>
      </c>
      <c r="G320" s="153">
        <v>23</v>
      </c>
      <c r="H320" s="183" t="s">
        <v>613</v>
      </c>
    </row>
    <row r="321" spans="1:8" x14ac:dyDescent="0.4">
      <c r="A321" s="436"/>
      <c r="B321" s="14" t="s">
        <v>34</v>
      </c>
      <c r="C321" s="15">
        <v>200</v>
      </c>
      <c r="D321" s="16" t="s">
        <v>378</v>
      </c>
      <c r="E321" s="16" t="s">
        <v>378</v>
      </c>
      <c r="F321" s="17" t="s">
        <v>625</v>
      </c>
      <c r="G321" s="12" t="s">
        <v>626</v>
      </c>
      <c r="H321" s="30" t="s">
        <v>436</v>
      </c>
    </row>
    <row r="322" spans="1:8" x14ac:dyDescent="0.4">
      <c r="A322" s="436"/>
      <c r="B322" s="52" t="s">
        <v>190</v>
      </c>
      <c r="C322" s="8" t="s">
        <v>551</v>
      </c>
      <c r="D322" s="11">
        <v>0.4</v>
      </c>
      <c r="E322" s="11">
        <v>0.4</v>
      </c>
      <c r="F322" s="42">
        <v>9.8000000000000007</v>
      </c>
      <c r="G322" s="12">
        <v>47</v>
      </c>
      <c r="H322" s="34" t="s">
        <v>432</v>
      </c>
    </row>
    <row r="323" spans="1:8" x14ac:dyDescent="0.4">
      <c r="A323" s="434"/>
      <c r="B323" s="20" t="s">
        <v>82</v>
      </c>
      <c r="C323" s="21">
        <f>C319+C321+C322</f>
        <v>500</v>
      </c>
      <c r="D323" s="136">
        <f>D319+D321+D322</f>
        <v>22.4</v>
      </c>
      <c r="E323" s="136">
        <f>E319+E321+E322</f>
        <v>14.200000000000001</v>
      </c>
      <c r="F323" s="136">
        <f>F319+F321+F322</f>
        <v>85.9</v>
      </c>
      <c r="G323" s="136">
        <f>G319+G321+G322</f>
        <v>558</v>
      </c>
      <c r="H323" s="39"/>
    </row>
    <row r="324" spans="1:8" x14ac:dyDescent="0.4">
      <c r="A324" s="472" t="s">
        <v>83</v>
      </c>
      <c r="B324" s="473"/>
      <c r="C324" s="49">
        <f>C323+C318+C316+C309+C307</f>
        <v>2130</v>
      </c>
      <c r="D324" s="48">
        <f>D323+D318+D316+D309+D307</f>
        <v>72.040000000000006</v>
      </c>
      <c r="E324" s="48">
        <f>E323+E318+E316+E309+E307</f>
        <v>67.28</v>
      </c>
      <c r="F324" s="48">
        <f>F323+F318+F316+F309+F307</f>
        <v>290.08000000000004</v>
      </c>
      <c r="G324" s="135">
        <f>G323+G318+G316+G309+G307</f>
        <v>2081.8000000000002</v>
      </c>
      <c r="H324" s="39"/>
    </row>
    <row r="325" spans="1:8" x14ac:dyDescent="0.4">
      <c r="A325" s="470" t="s">
        <v>24</v>
      </c>
      <c r="B325" s="470" t="s">
        <v>25</v>
      </c>
      <c r="C325" s="467" t="s">
        <v>26</v>
      </c>
      <c r="D325" s="467" t="s">
        <v>543</v>
      </c>
      <c r="E325" s="467"/>
      <c r="F325" s="467"/>
      <c r="G325" s="470" t="s">
        <v>38</v>
      </c>
      <c r="H325" s="470" t="s">
        <v>39</v>
      </c>
    </row>
    <row r="326" spans="1:8" x14ac:dyDescent="0.4">
      <c r="A326" s="471"/>
      <c r="B326" s="471"/>
      <c r="C326" s="468"/>
      <c r="D326" s="284" t="s">
        <v>4</v>
      </c>
      <c r="E326" s="284" t="s">
        <v>36</v>
      </c>
      <c r="F326" s="284" t="s">
        <v>30</v>
      </c>
      <c r="G326" s="471"/>
      <c r="H326" s="471"/>
    </row>
    <row r="327" spans="1:8" x14ac:dyDescent="0.4">
      <c r="A327" s="463" t="s">
        <v>377</v>
      </c>
      <c r="B327" s="464"/>
      <c r="C327" s="465"/>
      <c r="D327" s="465"/>
      <c r="E327" s="465"/>
      <c r="F327" s="465"/>
      <c r="G327" s="465"/>
      <c r="H327" s="466"/>
    </row>
    <row r="328" spans="1:8" x14ac:dyDescent="0.4">
      <c r="A328" s="467" t="s">
        <v>40</v>
      </c>
      <c r="B328" s="150" t="s">
        <v>270</v>
      </c>
      <c r="C328" s="90" t="s">
        <v>113</v>
      </c>
      <c r="D328" s="40" t="s">
        <v>640</v>
      </c>
      <c r="E328" s="84" t="s">
        <v>641</v>
      </c>
      <c r="F328" s="40" t="s">
        <v>642</v>
      </c>
      <c r="G328" s="33" t="s">
        <v>643</v>
      </c>
      <c r="H328" s="23" t="s">
        <v>644</v>
      </c>
    </row>
    <row r="329" spans="1:8" x14ac:dyDescent="0.4">
      <c r="A329" s="467"/>
      <c r="B329" s="18" t="s">
        <v>104</v>
      </c>
      <c r="C329" s="8">
        <v>50</v>
      </c>
      <c r="D329" s="11">
        <v>3.2</v>
      </c>
      <c r="E329" s="11">
        <v>0.3</v>
      </c>
      <c r="F329" s="11">
        <v>15.3</v>
      </c>
      <c r="G329" s="12">
        <v>79</v>
      </c>
      <c r="H329" s="91" t="s">
        <v>459</v>
      </c>
    </row>
    <row r="330" spans="1:8" x14ac:dyDescent="0.4">
      <c r="A330" s="467"/>
      <c r="B330" s="44" t="s">
        <v>67</v>
      </c>
      <c r="C330" s="15">
        <v>200</v>
      </c>
      <c r="D330" s="11" t="s">
        <v>378</v>
      </c>
      <c r="E330" s="11" t="s">
        <v>378</v>
      </c>
      <c r="F330" s="73" t="s">
        <v>625</v>
      </c>
      <c r="G330" s="29" t="s">
        <v>626</v>
      </c>
      <c r="H330" s="30" t="s">
        <v>436</v>
      </c>
    </row>
    <row r="331" spans="1:8" x14ac:dyDescent="0.4">
      <c r="A331" s="467"/>
      <c r="B331" s="20" t="s">
        <v>41</v>
      </c>
      <c r="C331" s="21">
        <v>375</v>
      </c>
      <c r="D331" s="22">
        <f>D328+D329+D330</f>
        <v>22.9</v>
      </c>
      <c r="E331" s="22">
        <f>E330+E329+E328</f>
        <v>40.700000000000003</v>
      </c>
      <c r="F331" s="22">
        <f>F330+F329+F328</f>
        <v>42.5</v>
      </c>
      <c r="G331" s="21">
        <f>G330+G329+G328</f>
        <v>466</v>
      </c>
      <c r="H331" s="55"/>
    </row>
    <row r="332" spans="1:8" x14ac:dyDescent="0.4">
      <c r="A332" s="468" t="s">
        <v>23</v>
      </c>
      <c r="B332" s="23" t="s">
        <v>42</v>
      </c>
      <c r="C332" s="11" t="s">
        <v>5</v>
      </c>
      <c r="D332" s="16">
        <v>1.44</v>
      </c>
      <c r="E332" s="17">
        <v>0.67</v>
      </c>
      <c r="F332" s="17">
        <v>15.43</v>
      </c>
      <c r="G332" s="24">
        <v>112</v>
      </c>
      <c r="H332" s="45" t="s">
        <v>624</v>
      </c>
    </row>
    <row r="333" spans="1:8" x14ac:dyDescent="0.4">
      <c r="A333" s="434"/>
      <c r="B333" s="25" t="s">
        <v>44</v>
      </c>
      <c r="C333" s="26">
        <v>200</v>
      </c>
      <c r="D333" s="22">
        <f>D332</f>
        <v>1.44</v>
      </c>
      <c r="E333" s="22">
        <f>E332</f>
        <v>0.67</v>
      </c>
      <c r="F333" s="22">
        <f>F332</f>
        <v>15.43</v>
      </c>
      <c r="G333" s="21">
        <f>G332</f>
        <v>112</v>
      </c>
      <c r="H333" s="55"/>
    </row>
    <row r="334" spans="1:8" x14ac:dyDescent="0.4">
      <c r="A334" s="435" t="s">
        <v>6</v>
      </c>
      <c r="B334" s="295" t="s">
        <v>597</v>
      </c>
      <c r="C334" s="296">
        <v>60</v>
      </c>
      <c r="D334" s="297">
        <v>0.8</v>
      </c>
      <c r="E334" s="297">
        <v>0.06</v>
      </c>
      <c r="F334" s="243">
        <v>4.0999999999999996</v>
      </c>
      <c r="G334" s="298">
        <v>20</v>
      </c>
      <c r="H334" s="293" t="s">
        <v>598</v>
      </c>
    </row>
    <row r="335" spans="1:8" x14ac:dyDescent="0.4">
      <c r="A335" s="435"/>
      <c r="B335" s="28" t="s">
        <v>47</v>
      </c>
      <c r="C335" s="15" t="s">
        <v>673</v>
      </c>
      <c r="D335" s="16" t="s">
        <v>72</v>
      </c>
      <c r="E335" s="16" t="s">
        <v>92</v>
      </c>
      <c r="F335" s="16" t="s">
        <v>677</v>
      </c>
      <c r="G335" s="29" t="s">
        <v>678</v>
      </c>
      <c r="H335" s="30" t="s">
        <v>431</v>
      </c>
    </row>
    <row r="336" spans="1:8" x14ac:dyDescent="0.4">
      <c r="A336" s="435"/>
      <c r="B336" s="28" t="s">
        <v>132</v>
      </c>
      <c r="C336" s="15" t="s">
        <v>135</v>
      </c>
      <c r="D336" s="11" t="s">
        <v>281</v>
      </c>
      <c r="E336" s="11" t="s">
        <v>136</v>
      </c>
      <c r="F336" s="11" t="s">
        <v>46</v>
      </c>
      <c r="G336" s="29" t="s">
        <v>19</v>
      </c>
      <c r="H336" s="30" t="s">
        <v>489</v>
      </c>
    </row>
    <row r="337" spans="1:8" x14ac:dyDescent="0.4">
      <c r="A337" s="435"/>
      <c r="B337" s="13" t="s">
        <v>748</v>
      </c>
      <c r="C337" s="65" t="s">
        <v>124</v>
      </c>
      <c r="D337" s="78">
        <v>5.6</v>
      </c>
      <c r="E337" s="79" t="s">
        <v>749</v>
      </c>
      <c r="F337" s="117" t="s">
        <v>750</v>
      </c>
      <c r="G337" s="103">
        <v>187</v>
      </c>
      <c r="H337" s="30" t="s">
        <v>759</v>
      </c>
    </row>
    <row r="338" spans="1:8" x14ac:dyDescent="0.4">
      <c r="A338" s="435"/>
      <c r="B338" s="34" t="s">
        <v>50</v>
      </c>
      <c r="C338" s="15">
        <v>50</v>
      </c>
      <c r="D338" s="16" t="s">
        <v>51</v>
      </c>
      <c r="E338" s="16" t="s">
        <v>52</v>
      </c>
      <c r="F338" s="17" t="s">
        <v>53</v>
      </c>
      <c r="G338" s="12" t="s">
        <v>54</v>
      </c>
      <c r="H338" s="58"/>
    </row>
    <row r="339" spans="1:8" x14ac:dyDescent="0.4">
      <c r="A339" s="436"/>
      <c r="B339" s="30" t="s">
        <v>327</v>
      </c>
      <c r="C339" s="65">
        <v>200</v>
      </c>
      <c r="D339" s="79" t="s">
        <v>182</v>
      </c>
      <c r="E339" s="79" t="s">
        <v>31</v>
      </c>
      <c r="F339" s="117" t="s">
        <v>631</v>
      </c>
      <c r="G339" s="103" t="s">
        <v>632</v>
      </c>
      <c r="H339" s="58" t="s">
        <v>443</v>
      </c>
    </row>
    <row r="340" spans="1:8" x14ac:dyDescent="0.4">
      <c r="A340" s="434"/>
      <c r="B340" s="20" t="s">
        <v>80</v>
      </c>
      <c r="C340" s="59" t="s">
        <v>735</v>
      </c>
      <c r="D340" s="38">
        <f>D334+D335+D336+D337+D338+D339</f>
        <v>32.500000000000007</v>
      </c>
      <c r="E340" s="38">
        <f>E334+E335+E336+E337+E338+E339</f>
        <v>37.159999999999997</v>
      </c>
      <c r="F340" s="38">
        <f>F334+F335+F336+F337+F338+F339</f>
        <v>102.30000000000001</v>
      </c>
      <c r="G340" s="37">
        <f>G334+G335+G336+G337+G338+G339</f>
        <v>826</v>
      </c>
      <c r="H340" s="50"/>
    </row>
    <row r="341" spans="1:8" x14ac:dyDescent="0.4">
      <c r="A341" s="468" t="s">
        <v>59</v>
      </c>
      <c r="B341" s="41" t="s">
        <v>63</v>
      </c>
      <c r="C341" s="15">
        <v>200</v>
      </c>
      <c r="D341" s="11" t="s">
        <v>64</v>
      </c>
      <c r="E341" s="11" t="s">
        <v>192</v>
      </c>
      <c r="F341" s="42" t="s">
        <v>661</v>
      </c>
      <c r="G341" s="12" t="s">
        <v>662</v>
      </c>
      <c r="H341" s="30" t="s">
        <v>433</v>
      </c>
    </row>
    <row r="342" spans="1:8" x14ac:dyDescent="0.4">
      <c r="A342" s="434"/>
      <c r="B342" s="20" t="s">
        <v>81</v>
      </c>
      <c r="C342" s="43">
        <v>200</v>
      </c>
      <c r="D342" s="38">
        <v>5.6</v>
      </c>
      <c r="E342" s="38">
        <v>0.09</v>
      </c>
      <c r="F342" s="38">
        <v>7.3</v>
      </c>
      <c r="G342" s="37">
        <v>50.28</v>
      </c>
      <c r="H342" s="80"/>
    </row>
    <row r="343" spans="1:8" x14ac:dyDescent="0.4">
      <c r="A343" s="468" t="s">
        <v>8</v>
      </c>
      <c r="B343" s="52" t="s">
        <v>588</v>
      </c>
      <c r="C343" s="15" t="s">
        <v>601</v>
      </c>
      <c r="D343" s="11">
        <v>14.52</v>
      </c>
      <c r="E343" s="11">
        <v>10.3</v>
      </c>
      <c r="F343" s="42">
        <v>12.3</v>
      </c>
      <c r="G343" s="12">
        <v>201.6</v>
      </c>
      <c r="H343" s="45" t="s">
        <v>475</v>
      </c>
    </row>
    <row r="344" spans="1:8" x14ac:dyDescent="0.4">
      <c r="A344" s="436"/>
      <c r="B344" s="30" t="s">
        <v>180</v>
      </c>
      <c r="C344" s="65">
        <v>150</v>
      </c>
      <c r="D344" s="79" t="s">
        <v>709</v>
      </c>
      <c r="E344" s="79" t="s">
        <v>48</v>
      </c>
      <c r="F344" s="79" t="s">
        <v>418</v>
      </c>
      <c r="G344" s="63" t="s">
        <v>339</v>
      </c>
      <c r="H344" s="119" t="s">
        <v>455</v>
      </c>
    </row>
    <row r="345" spans="1:8" x14ac:dyDescent="0.4">
      <c r="A345" s="436"/>
      <c r="B345" s="34" t="s">
        <v>66</v>
      </c>
      <c r="C345" s="40">
        <v>50</v>
      </c>
      <c r="D345" s="32">
        <v>3.8</v>
      </c>
      <c r="E345" s="32">
        <v>0.4</v>
      </c>
      <c r="F345" s="32">
        <v>24.6</v>
      </c>
      <c r="G345" s="33">
        <v>117</v>
      </c>
      <c r="H345" s="58" t="s">
        <v>432</v>
      </c>
    </row>
    <row r="346" spans="1:8" x14ac:dyDescent="0.4">
      <c r="A346" s="436"/>
      <c r="B346" s="44" t="s">
        <v>117</v>
      </c>
      <c r="C346" s="15">
        <v>180</v>
      </c>
      <c r="D346" s="11" t="s">
        <v>118</v>
      </c>
      <c r="E346" s="11" t="s">
        <v>119</v>
      </c>
      <c r="F346" s="42" t="s">
        <v>120</v>
      </c>
      <c r="G346" s="12" t="s">
        <v>121</v>
      </c>
      <c r="H346" s="45" t="s">
        <v>448</v>
      </c>
    </row>
    <row r="347" spans="1:8" x14ac:dyDescent="0.4">
      <c r="A347" s="434"/>
      <c r="B347" s="20" t="s">
        <v>82</v>
      </c>
      <c r="C347" s="21">
        <v>464</v>
      </c>
      <c r="D347" s="48">
        <f>D343+D344+D345+D346</f>
        <v>24.31</v>
      </c>
      <c r="E347" s="48">
        <f>E343+E344+E345+E346</f>
        <v>18.09</v>
      </c>
      <c r="F347" s="48">
        <f>F343+F344+F345+F346</f>
        <v>69.100000000000009</v>
      </c>
      <c r="G347" s="48">
        <f>G343+G344+G345+G346</f>
        <v>539.6</v>
      </c>
      <c r="H347" s="50"/>
    </row>
    <row r="348" spans="1:8" x14ac:dyDescent="0.4">
      <c r="A348" s="472" t="s">
        <v>83</v>
      </c>
      <c r="B348" s="473"/>
      <c r="C348" s="49">
        <f>C347+C342+C340+C333+C331</f>
        <v>2043</v>
      </c>
      <c r="D348" s="48">
        <f>D331+D333+D340+D342+D347</f>
        <v>86.75</v>
      </c>
      <c r="E348" s="48">
        <f>E331+E333+E340+E342+E347</f>
        <v>96.710000000000008</v>
      </c>
      <c r="F348" s="48">
        <f>F331+F333+F340+F342+F347</f>
        <v>236.63000000000005</v>
      </c>
      <c r="G348" s="49">
        <f>G331+G333+G340+G342+G347</f>
        <v>1993.88</v>
      </c>
      <c r="H348" s="39"/>
    </row>
    <row r="349" spans="1:8" x14ac:dyDescent="0.4">
      <c r="A349" s="470" t="s">
        <v>24</v>
      </c>
      <c r="B349" s="470" t="s">
        <v>25</v>
      </c>
      <c r="C349" s="467" t="s">
        <v>26</v>
      </c>
      <c r="D349" s="467" t="s">
        <v>543</v>
      </c>
      <c r="E349" s="467"/>
      <c r="F349" s="467"/>
      <c r="G349" s="470" t="s">
        <v>38</v>
      </c>
      <c r="H349" s="470" t="s">
        <v>39</v>
      </c>
    </row>
    <row r="350" spans="1:8" x14ac:dyDescent="0.4">
      <c r="A350" s="471"/>
      <c r="B350" s="471"/>
      <c r="C350" s="468"/>
      <c r="D350" s="284" t="s">
        <v>4</v>
      </c>
      <c r="E350" s="284" t="s">
        <v>36</v>
      </c>
      <c r="F350" s="284" t="s">
        <v>30</v>
      </c>
      <c r="G350" s="471"/>
      <c r="H350" s="471"/>
    </row>
    <row r="351" spans="1:8" x14ac:dyDescent="0.4">
      <c r="A351" s="463" t="s">
        <v>381</v>
      </c>
      <c r="B351" s="464"/>
      <c r="C351" s="465"/>
      <c r="D351" s="465"/>
      <c r="E351" s="465"/>
      <c r="F351" s="465"/>
      <c r="G351" s="465"/>
      <c r="H351" s="466"/>
    </row>
    <row r="352" spans="1:8" x14ac:dyDescent="0.4">
      <c r="A352" s="467" t="s">
        <v>40</v>
      </c>
      <c r="B352" s="158" t="s">
        <v>159</v>
      </c>
      <c r="C352" s="8" t="s">
        <v>403</v>
      </c>
      <c r="D352" s="11" t="s">
        <v>317</v>
      </c>
      <c r="E352" s="11" t="s">
        <v>338</v>
      </c>
      <c r="F352" s="11" t="s">
        <v>634</v>
      </c>
      <c r="G352" s="29" t="s">
        <v>635</v>
      </c>
      <c r="H352" s="30" t="s">
        <v>470</v>
      </c>
    </row>
    <row r="353" spans="1:12" x14ac:dyDescent="0.4">
      <c r="A353" s="467"/>
      <c r="B353" s="41" t="s">
        <v>141</v>
      </c>
      <c r="C353" s="11" t="s">
        <v>645</v>
      </c>
      <c r="D353" s="10" t="s">
        <v>212</v>
      </c>
      <c r="E353" s="10" t="s">
        <v>310</v>
      </c>
      <c r="F353" s="53" t="s">
        <v>646</v>
      </c>
      <c r="G353" s="12" t="s">
        <v>647</v>
      </c>
      <c r="H353" s="45" t="s">
        <v>451</v>
      </c>
    </row>
    <row r="354" spans="1:12" x14ac:dyDescent="0.4">
      <c r="A354" s="467"/>
      <c r="B354" s="52" t="s">
        <v>89</v>
      </c>
      <c r="C354" s="8">
        <v>200</v>
      </c>
      <c r="D354" s="10" t="s">
        <v>46</v>
      </c>
      <c r="E354" s="10" t="s">
        <v>46</v>
      </c>
      <c r="F354" s="53" t="s">
        <v>622</v>
      </c>
      <c r="G354" s="12" t="s">
        <v>623</v>
      </c>
      <c r="H354" s="54" t="s">
        <v>439</v>
      </c>
    </row>
    <row r="355" spans="1:12" x14ac:dyDescent="0.4">
      <c r="A355" s="467"/>
      <c r="B355" s="20" t="s">
        <v>41</v>
      </c>
      <c r="C355" s="21">
        <v>390</v>
      </c>
      <c r="D355" s="22">
        <f>D354+D353+D352</f>
        <v>31.200000000000003</v>
      </c>
      <c r="E355" s="22">
        <f>E354+E353+E352</f>
        <v>19.8</v>
      </c>
      <c r="F355" s="22">
        <f>F354+F353+F352</f>
        <v>103.7</v>
      </c>
      <c r="G355" s="21">
        <f>G354+G353+G352</f>
        <v>715.3</v>
      </c>
      <c r="H355" s="55"/>
      <c r="K355" s="105"/>
      <c r="L355" s="105"/>
    </row>
    <row r="356" spans="1:12" x14ac:dyDescent="0.4">
      <c r="A356" s="468" t="s">
        <v>23</v>
      </c>
      <c r="B356" s="52" t="s">
        <v>559</v>
      </c>
      <c r="C356" s="68">
        <v>150</v>
      </c>
      <c r="D356" s="16">
        <v>1.8</v>
      </c>
      <c r="E356" s="16">
        <v>0.4</v>
      </c>
      <c r="F356" s="69">
        <v>16.2</v>
      </c>
      <c r="G356" s="12">
        <v>86</v>
      </c>
      <c r="H356" s="45"/>
      <c r="K356" s="105"/>
      <c r="L356" s="105"/>
    </row>
    <row r="357" spans="1:12" x14ac:dyDescent="0.4">
      <c r="A357" s="434"/>
      <c r="B357" s="25" t="s">
        <v>44</v>
      </c>
      <c r="C357" s="26">
        <v>150</v>
      </c>
      <c r="D357" s="22">
        <f>D356</f>
        <v>1.8</v>
      </c>
      <c r="E357" s="22">
        <f>E356</f>
        <v>0.4</v>
      </c>
      <c r="F357" s="22">
        <f>F356</f>
        <v>16.2</v>
      </c>
      <c r="G357" s="21">
        <v>43</v>
      </c>
      <c r="H357" s="55"/>
      <c r="K357" s="105"/>
      <c r="L357" s="105"/>
    </row>
    <row r="358" spans="1:12" x14ac:dyDescent="0.4">
      <c r="A358" s="435" t="s">
        <v>6</v>
      </c>
      <c r="B358" s="34" t="s">
        <v>202</v>
      </c>
      <c r="C358" s="40">
        <v>60</v>
      </c>
      <c r="D358" s="40">
        <v>0.8</v>
      </c>
      <c r="E358" s="40">
        <v>1.4</v>
      </c>
      <c r="F358" s="40">
        <v>4.3</v>
      </c>
      <c r="G358" s="33">
        <v>33</v>
      </c>
      <c r="H358" s="54" t="s">
        <v>452</v>
      </c>
      <c r="K358" s="105"/>
      <c r="L358" s="105"/>
    </row>
    <row r="359" spans="1:12" x14ac:dyDescent="0.4">
      <c r="A359" s="435"/>
      <c r="B359" s="226" t="s">
        <v>802</v>
      </c>
      <c r="C359" s="227">
        <v>250</v>
      </c>
      <c r="D359" s="229" t="s">
        <v>712</v>
      </c>
      <c r="E359" s="229" t="s">
        <v>178</v>
      </c>
      <c r="F359" s="229" t="s">
        <v>405</v>
      </c>
      <c r="G359" s="229" t="s">
        <v>713</v>
      </c>
      <c r="H359" s="292" t="s">
        <v>493</v>
      </c>
      <c r="K359" s="106"/>
      <c r="L359" s="107"/>
    </row>
    <row r="360" spans="1:12" x14ac:dyDescent="0.4">
      <c r="A360" s="435"/>
      <c r="B360" s="52" t="s">
        <v>590</v>
      </c>
      <c r="C360" s="8" t="s">
        <v>601</v>
      </c>
      <c r="D360" s="34">
        <v>13.5</v>
      </c>
      <c r="E360" s="34">
        <v>19.149999999999999</v>
      </c>
      <c r="F360" s="34">
        <v>13.6</v>
      </c>
      <c r="G360" s="100">
        <v>282</v>
      </c>
      <c r="H360" s="54" t="s">
        <v>591</v>
      </c>
      <c r="K360" s="105"/>
      <c r="L360" s="105"/>
    </row>
    <row r="361" spans="1:12" x14ac:dyDescent="0.4">
      <c r="A361" s="435"/>
      <c r="B361" s="72" t="s">
        <v>349</v>
      </c>
      <c r="C361" s="8" t="s">
        <v>74</v>
      </c>
      <c r="D361" s="16">
        <v>14.6</v>
      </c>
      <c r="E361" s="16">
        <v>5.0999999999999996</v>
      </c>
      <c r="F361" s="17">
        <v>33.1</v>
      </c>
      <c r="G361" s="12">
        <v>240</v>
      </c>
      <c r="H361" s="30" t="s">
        <v>466</v>
      </c>
      <c r="K361" s="105"/>
      <c r="L361" s="105"/>
    </row>
    <row r="362" spans="1:12" x14ac:dyDescent="0.4">
      <c r="A362" s="435"/>
      <c r="B362" s="28" t="s">
        <v>563</v>
      </c>
      <c r="C362" s="15">
        <v>30</v>
      </c>
      <c r="D362" s="16">
        <v>0.2</v>
      </c>
      <c r="E362" s="11" t="s">
        <v>43</v>
      </c>
      <c r="F362" s="117" t="s">
        <v>378</v>
      </c>
      <c r="G362" s="12">
        <v>16</v>
      </c>
      <c r="H362" s="30" t="s">
        <v>477</v>
      </c>
      <c r="K362" s="105"/>
      <c r="L362" s="105"/>
    </row>
    <row r="363" spans="1:12" x14ac:dyDescent="0.4">
      <c r="A363" s="435"/>
      <c r="B363" s="34" t="s">
        <v>50</v>
      </c>
      <c r="C363" s="15">
        <v>50</v>
      </c>
      <c r="D363" s="16" t="s">
        <v>51</v>
      </c>
      <c r="E363" s="16" t="s">
        <v>52</v>
      </c>
      <c r="F363" s="17" t="s">
        <v>53</v>
      </c>
      <c r="G363" s="12" t="s">
        <v>54</v>
      </c>
      <c r="H363" s="58"/>
    </row>
    <row r="364" spans="1:12" x14ac:dyDescent="0.4">
      <c r="A364" s="436"/>
      <c r="B364" s="44" t="s">
        <v>210</v>
      </c>
      <c r="C364" s="15">
        <v>200</v>
      </c>
      <c r="D364" s="11" t="s">
        <v>628</v>
      </c>
      <c r="E364" s="11" t="s">
        <v>629</v>
      </c>
      <c r="F364" s="42" t="s">
        <v>301</v>
      </c>
      <c r="G364" s="12" t="s">
        <v>630</v>
      </c>
      <c r="H364" s="45" t="s">
        <v>450</v>
      </c>
    </row>
    <row r="365" spans="1:12" x14ac:dyDescent="0.4">
      <c r="A365" s="434"/>
      <c r="B365" s="20" t="s">
        <v>80</v>
      </c>
      <c r="C365" s="59" t="s">
        <v>734</v>
      </c>
      <c r="D365" s="38">
        <f>D364+D363+D360+D359+D358</f>
        <v>21.28</v>
      </c>
      <c r="E365" s="38">
        <f>E364+E363+E360+E359+E358</f>
        <v>24</v>
      </c>
      <c r="F365" s="38">
        <f>F364+F363+F360+F359+F358</f>
        <v>95.6</v>
      </c>
      <c r="G365" s="37">
        <f>G364+G363+G360+G359+G358</f>
        <v>639.29999999999995</v>
      </c>
      <c r="H365" s="50"/>
    </row>
    <row r="366" spans="1:12" x14ac:dyDescent="0.4">
      <c r="A366" s="468" t="s">
        <v>59</v>
      </c>
      <c r="B366" s="28" t="s">
        <v>126</v>
      </c>
      <c r="C366" s="15">
        <v>200</v>
      </c>
      <c r="D366" s="11" t="s">
        <v>659</v>
      </c>
      <c r="E366" s="11" t="s">
        <v>660</v>
      </c>
      <c r="F366" s="42" t="s">
        <v>232</v>
      </c>
      <c r="G366" s="12" t="s">
        <v>630</v>
      </c>
      <c r="H366" s="45" t="s">
        <v>444</v>
      </c>
    </row>
    <row r="367" spans="1:12" x14ac:dyDescent="0.4">
      <c r="A367" s="434"/>
      <c r="B367" s="20" t="s">
        <v>81</v>
      </c>
      <c r="C367" s="43">
        <v>180</v>
      </c>
      <c r="D367" s="38">
        <v>4.95</v>
      </c>
      <c r="E367" s="38">
        <v>5.58</v>
      </c>
      <c r="F367" s="38">
        <v>7.74</v>
      </c>
      <c r="G367" s="37">
        <v>99</v>
      </c>
      <c r="H367" s="75"/>
    </row>
    <row r="368" spans="1:12" x14ac:dyDescent="0.4">
      <c r="A368" s="468" t="s">
        <v>8</v>
      </c>
      <c r="B368" s="14" t="s">
        <v>65</v>
      </c>
      <c r="C368" s="15">
        <v>150</v>
      </c>
      <c r="D368" s="16">
        <v>2.8</v>
      </c>
      <c r="E368" s="16">
        <v>7.5</v>
      </c>
      <c r="F368" s="17">
        <v>12.8</v>
      </c>
      <c r="G368" s="12">
        <v>130</v>
      </c>
      <c r="H368" s="30" t="s">
        <v>457</v>
      </c>
    </row>
    <row r="369" spans="1:8" x14ac:dyDescent="0.4">
      <c r="A369" s="436"/>
      <c r="B369" s="34" t="s">
        <v>66</v>
      </c>
      <c r="C369" s="40">
        <v>50</v>
      </c>
      <c r="D369" s="32">
        <v>3.8</v>
      </c>
      <c r="E369" s="32">
        <v>0.4</v>
      </c>
      <c r="F369" s="32">
        <v>24.6</v>
      </c>
      <c r="G369" s="33">
        <v>117</v>
      </c>
      <c r="H369" s="58"/>
    </row>
    <row r="370" spans="1:8" x14ac:dyDescent="0.4">
      <c r="A370" s="436"/>
      <c r="B370" s="14" t="s">
        <v>34</v>
      </c>
      <c r="C370" s="15">
        <v>200</v>
      </c>
      <c r="D370" s="16">
        <v>0.1</v>
      </c>
      <c r="E370" s="16" t="s">
        <v>32</v>
      </c>
      <c r="F370" s="17">
        <v>9.1</v>
      </c>
      <c r="G370" s="12">
        <v>24.4</v>
      </c>
      <c r="H370" s="30" t="s">
        <v>430</v>
      </c>
    </row>
    <row r="371" spans="1:8" x14ac:dyDescent="0.4">
      <c r="A371" s="436"/>
      <c r="B371" s="51" t="s">
        <v>379</v>
      </c>
      <c r="C371" s="57" t="s">
        <v>711</v>
      </c>
      <c r="D371" s="57">
        <v>7.5</v>
      </c>
      <c r="E371" s="57">
        <v>14</v>
      </c>
      <c r="F371" s="57">
        <v>33</v>
      </c>
      <c r="G371" s="57">
        <v>289</v>
      </c>
      <c r="H371" s="30" t="s">
        <v>456</v>
      </c>
    </row>
    <row r="372" spans="1:8" x14ac:dyDescent="0.4">
      <c r="A372" s="434"/>
      <c r="B372" s="20" t="s">
        <v>82</v>
      </c>
      <c r="C372" s="21">
        <v>433</v>
      </c>
      <c r="D372" s="22">
        <f>D368+D369+D370+D371</f>
        <v>14.2</v>
      </c>
      <c r="E372" s="22">
        <f>E368+E369+E370+E371</f>
        <v>21.93</v>
      </c>
      <c r="F372" s="22">
        <f>F368+F369+F370+F371</f>
        <v>79.5</v>
      </c>
      <c r="G372" s="21">
        <f>G368+G369+G370+G371</f>
        <v>560.4</v>
      </c>
      <c r="H372" s="50"/>
    </row>
    <row r="373" spans="1:8" x14ac:dyDescent="0.4">
      <c r="A373" s="472" t="s">
        <v>83</v>
      </c>
      <c r="B373" s="473"/>
      <c r="C373" s="49">
        <f>C372+C367+C365+C357+C355</f>
        <v>1862</v>
      </c>
      <c r="D373" s="48">
        <f>D372+D367+D365+D357+D355</f>
        <v>73.430000000000007</v>
      </c>
      <c r="E373" s="48">
        <f>E372+E367+E365+E357+E355</f>
        <v>71.709999999999994</v>
      </c>
      <c r="F373" s="48">
        <f>F372+F367+F365+F357+F355</f>
        <v>302.73999999999995</v>
      </c>
      <c r="G373" s="49">
        <f>G355+G357+G365+G367+G372</f>
        <v>2057</v>
      </c>
      <c r="H373" s="50"/>
    </row>
    <row r="374" spans="1:8" x14ac:dyDescent="0.4">
      <c r="A374" s="470" t="s">
        <v>24</v>
      </c>
      <c r="B374" s="470" t="s">
        <v>25</v>
      </c>
      <c r="C374" s="467" t="s">
        <v>26</v>
      </c>
      <c r="D374" s="467" t="s">
        <v>543</v>
      </c>
      <c r="E374" s="467"/>
      <c r="F374" s="467"/>
      <c r="G374" s="470" t="s">
        <v>38</v>
      </c>
      <c r="H374" s="470" t="s">
        <v>39</v>
      </c>
    </row>
    <row r="375" spans="1:8" x14ac:dyDescent="0.4">
      <c r="A375" s="471"/>
      <c r="B375" s="471"/>
      <c r="C375" s="468"/>
      <c r="D375" s="284" t="s">
        <v>4</v>
      </c>
      <c r="E375" s="284" t="s">
        <v>36</v>
      </c>
      <c r="F375" s="284" t="s">
        <v>30</v>
      </c>
      <c r="G375" s="471"/>
      <c r="H375" s="471"/>
    </row>
    <row r="376" spans="1:8" x14ac:dyDescent="0.4">
      <c r="A376" s="460" t="s">
        <v>542</v>
      </c>
      <c r="B376" s="461"/>
      <c r="C376" s="461"/>
      <c r="D376" s="461"/>
      <c r="E376" s="461"/>
      <c r="F376" s="461"/>
      <c r="G376" s="461"/>
      <c r="H376" s="462"/>
    </row>
    <row r="377" spans="1:8" x14ac:dyDescent="0.4">
      <c r="A377" s="463" t="s">
        <v>385</v>
      </c>
      <c r="B377" s="464"/>
      <c r="C377" s="465"/>
      <c r="D377" s="465"/>
      <c r="E377" s="465"/>
      <c r="F377" s="465"/>
      <c r="G377" s="465"/>
      <c r="H377" s="466"/>
    </row>
    <row r="378" spans="1:8" ht="26.25" customHeight="1" x14ac:dyDescent="0.4">
      <c r="A378" s="467" t="s">
        <v>40</v>
      </c>
      <c r="B378" s="150" t="s">
        <v>270</v>
      </c>
      <c r="C378" s="8" t="s">
        <v>113</v>
      </c>
      <c r="D378" s="11" t="s">
        <v>200</v>
      </c>
      <c r="E378" s="11" t="s">
        <v>200</v>
      </c>
      <c r="F378" s="11" t="s">
        <v>201</v>
      </c>
      <c r="G378" s="29" t="s">
        <v>171</v>
      </c>
      <c r="H378" s="54" t="s">
        <v>463</v>
      </c>
    </row>
    <row r="379" spans="1:8" x14ac:dyDescent="0.4">
      <c r="A379" s="467"/>
      <c r="B379" s="41" t="s">
        <v>172</v>
      </c>
      <c r="C379" s="11" t="s">
        <v>648</v>
      </c>
      <c r="D379" s="10" t="s">
        <v>649</v>
      </c>
      <c r="E379" s="10" t="s">
        <v>48</v>
      </c>
      <c r="F379" s="53" t="s">
        <v>646</v>
      </c>
      <c r="G379" s="12" t="s">
        <v>650</v>
      </c>
      <c r="H379" s="58" t="s">
        <v>459</v>
      </c>
    </row>
    <row r="380" spans="1:8" x14ac:dyDescent="0.4">
      <c r="A380" s="467"/>
      <c r="B380" s="52" t="s">
        <v>89</v>
      </c>
      <c r="C380" s="8">
        <v>200</v>
      </c>
      <c r="D380" s="10" t="s">
        <v>46</v>
      </c>
      <c r="E380" s="10" t="s">
        <v>46</v>
      </c>
      <c r="F380" s="53" t="s">
        <v>622</v>
      </c>
      <c r="G380" s="12" t="s">
        <v>623</v>
      </c>
      <c r="H380" s="54" t="s">
        <v>439</v>
      </c>
    </row>
    <row r="381" spans="1:8" x14ac:dyDescent="0.4">
      <c r="A381" s="467"/>
      <c r="B381" s="20" t="s">
        <v>41</v>
      </c>
      <c r="C381" s="21">
        <v>465</v>
      </c>
      <c r="D381" s="22">
        <f>D378+D379+D380</f>
        <v>15.7</v>
      </c>
      <c r="E381" s="22">
        <f>E378+E379+E380</f>
        <v>16.3</v>
      </c>
      <c r="F381" s="22">
        <f>F378+F379+F380</f>
        <v>75.8</v>
      </c>
      <c r="G381" s="21">
        <f>G378+G379+G380</f>
        <v>515.29999999999995</v>
      </c>
      <c r="H381" s="55"/>
    </row>
    <row r="382" spans="1:8" x14ac:dyDescent="0.4">
      <c r="A382" s="468" t="s">
        <v>23</v>
      </c>
      <c r="B382" s="23" t="s">
        <v>42</v>
      </c>
      <c r="C382" s="11" t="s">
        <v>5</v>
      </c>
      <c r="D382" s="16">
        <v>1.44</v>
      </c>
      <c r="E382" s="17">
        <v>0.67</v>
      </c>
      <c r="F382" s="17">
        <v>15.43</v>
      </c>
      <c r="G382" s="24">
        <v>112</v>
      </c>
      <c r="H382" s="45" t="s">
        <v>624</v>
      </c>
    </row>
    <row r="383" spans="1:8" x14ac:dyDescent="0.4">
      <c r="A383" s="434"/>
      <c r="B383" s="25" t="s">
        <v>44</v>
      </c>
      <c r="C383" s="26">
        <v>200</v>
      </c>
      <c r="D383" s="22">
        <f>D382</f>
        <v>1.44</v>
      </c>
      <c r="E383" s="22">
        <f>E382</f>
        <v>0.67</v>
      </c>
      <c r="F383" s="22">
        <f>F382</f>
        <v>15.43</v>
      </c>
      <c r="G383" s="21">
        <v>112</v>
      </c>
      <c r="H383" s="55"/>
    </row>
    <row r="384" spans="1:8" x14ac:dyDescent="0.4">
      <c r="A384" s="435" t="s">
        <v>6</v>
      </c>
      <c r="B384" s="41" t="s">
        <v>585</v>
      </c>
      <c r="C384" s="15">
        <v>60</v>
      </c>
      <c r="D384" s="11" t="s">
        <v>93</v>
      </c>
      <c r="E384" s="11" t="s">
        <v>46</v>
      </c>
      <c r="F384" s="11" t="s">
        <v>94</v>
      </c>
      <c r="G384" s="29">
        <v>60</v>
      </c>
      <c r="H384" s="58" t="s">
        <v>586</v>
      </c>
    </row>
    <row r="385" spans="1:8" x14ac:dyDescent="0.4">
      <c r="A385" s="435"/>
      <c r="B385" s="44" t="s">
        <v>228</v>
      </c>
      <c r="C385" s="15">
        <v>260</v>
      </c>
      <c r="D385" s="11" t="s">
        <v>691</v>
      </c>
      <c r="E385" s="11" t="s">
        <v>235</v>
      </c>
      <c r="F385" s="42" t="s">
        <v>692</v>
      </c>
      <c r="G385" s="12" t="s">
        <v>693</v>
      </c>
      <c r="H385" s="30" t="s">
        <v>480</v>
      </c>
    </row>
    <row r="386" spans="1:8" x14ac:dyDescent="0.4">
      <c r="A386" s="435"/>
      <c r="B386" s="52" t="s">
        <v>588</v>
      </c>
      <c r="C386" s="15">
        <v>90</v>
      </c>
      <c r="D386" s="11">
        <v>14.52</v>
      </c>
      <c r="E386" s="11">
        <v>10.3</v>
      </c>
      <c r="F386" s="42">
        <v>12.3</v>
      </c>
      <c r="G386" s="12">
        <v>201.6</v>
      </c>
      <c r="H386" s="45" t="s">
        <v>475</v>
      </c>
    </row>
    <row r="387" spans="1:8" x14ac:dyDescent="0.4">
      <c r="A387" s="435"/>
      <c r="B387" s="72" t="s">
        <v>180</v>
      </c>
      <c r="C387" s="8">
        <v>150</v>
      </c>
      <c r="D387" s="16">
        <v>14.6</v>
      </c>
      <c r="E387" s="16">
        <v>5.0999999999999996</v>
      </c>
      <c r="F387" s="17">
        <v>33.1</v>
      </c>
      <c r="G387" s="12">
        <v>240</v>
      </c>
      <c r="H387" s="30" t="s">
        <v>466</v>
      </c>
    </row>
    <row r="388" spans="1:8" x14ac:dyDescent="0.4">
      <c r="A388" s="435"/>
      <c r="B388" s="34" t="s">
        <v>50</v>
      </c>
      <c r="C388" s="15">
        <v>50</v>
      </c>
      <c r="D388" s="16" t="s">
        <v>51</v>
      </c>
      <c r="E388" s="16" t="s">
        <v>52</v>
      </c>
      <c r="F388" s="17" t="s">
        <v>53</v>
      </c>
      <c r="G388" s="12" t="s">
        <v>54</v>
      </c>
      <c r="H388" s="58"/>
    </row>
    <row r="389" spans="1:8" x14ac:dyDescent="0.4">
      <c r="A389" s="436"/>
      <c r="B389" s="30" t="s">
        <v>101</v>
      </c>
      <c r="C389" s="65">
        <v>200</v>
      </c>
      <c r="D389" s="79" t="s">
        <v>182</v>
      </c>
      <c r="E389" s="79" t="s">
        <v>31</v>
      </c>
      <c r="F389" s="117" t="s">
        <v>631</v>
      </c>
      <c r="G389" s="103" t="s">
        <v>632</v>
      </c>
      <c r="H389" s="58" t="s">
        <v>443</v>
      </c>
    </row>
    <row r="390" spans="1:8" x14ac:dyDescent="0.4">
      <c r="A390" s="434"/>
      <c r="B390" s="20" t="s">
        <v>80</v>
      </c>
      <c r="C390" s="37">
        <f>C384+C385+C386+C388+C389</f>
        <v>660</v>
      </c>
      <c r="D390" s="38">
        <f>D384+D385+D386+D388+D389</f>
        <v>21.52</v>
      </c>
      <c r="E390" s="38">
        <f>E384+E385+E386+E388+E389</f>
        <v>19.000000000000004</v>
      </c>
      <c r="F390" s="38">
        <f>F384+F385+F386+F388+F389</f>
        <v>92.4</v>
      </c>
      <c r="G390" s="37">
        <f>G384+G385+G386+G388+G389</f>
        <v>582</v>
      </c>
      <c r="H390" s="50"/>
    </row>
    <row r="391" spans="1:8" x14ac:dyDescent="0.4">
      <c r="A391" s="468" t="s">
        <v>59</v>
      </c>
      <c r="B391" s="41" t="s">
        <v>189</v>
      </c>
      <c r="C391" s="15">
        <v>200</v>
      </c>
      <c r="D391" s="11" t="s">
        <v>64</v>
      </c>
      <c r="E391" s="11" t="s">
        <v>192</v>
      </c>
      <c r="F391" s="42" t="s">
        <v>663</v>
      </c>
      <c r="G391" s="12" t="s">
        <v>664</v>
      </c>
      <c r="H391" s="30" t="s">
        <v>433</v>
      </c>
    </row>
    <row r="392" spans="1:8" x14ac:dyDescent="0.4">
      <c r="A392" s="434"/>
      <c r="B392" s="20" t="s">
        <v>81</v>
      </c>
      <c r="C392" s="43">
        <v>200</v>
      </c>
      <c r="D392" s="38" t="s">
        <v>64</v>
      </c>
      <c r="E392" s="38" t="s">
        <v>192</v>
      </c>
      <c r="F392" s="38" t="s">
        <v>663</v>
      </c>
      <c r="G392" s="37" t="s">
        <v>664</v>
      </c>
      <c r="H392" s="80"/>
    </row>
    <row r="393" spans="1:8" x14ac:dyDescent="0.4">
      <c r="A393" s="468" t="s">
        <v>8</v>
      </c>
      <c r="B393" s="27" t="s">
        <v>614</v>
      </c>
      <c r="C393" s="31" t="s">
        <v>679</v>
      </c>
      <c r="D393" s="122">
        <v>14.1</v>
      </c>
      <c r="E393" s="122">
        <v>19.5</v>
      </c>
      <c r="F393" s="122">
        <v>14</v>
      </c>
      <c r="G393" s="118">
        <v>289</v>
      </c>
      <c r="H393" s="46" t="s">
        <v>603</v>
      </c>
    </row>
    <row r="394" spans="1:8" x14ac:dyDescent="0.4">
      <c r="A394" s="436"/>
      <c r="B394" s="72" t="s">
        <v>349</v>
      </c>
      <c r="C394" s="8" t="s">
        <v>74</v>
      </c>
      <c r="D394" s="16">
        <v>14.6</v>
      </c>
      <c r="E394" s="16">
        <v>5.0999999999999996</v>
      </c>
      <c r="F394" s="17">
        <v>33.1</v>
      </c>
      <c r="G394" s="12">
        <v>240</v>
      </c>
      <c r="H394" s="30" t="s">
        <v>466</v>
      </c>
    </row>
    <row r="395" spans="1:8" x14ac:dyDescent="0.4">
      <c r="A395" s="436"/>
      <c r="B395" s="130" t="s">
        <v>619</v>
      </c>
      <c r="C395" s="131">
        <v>30</v>
      </c>
      <c r="D395" s="131">
        <v>0.4</v>
      </c>
      <c r="E395" s="131">
        <v>1.2</v>
      </c>
      <c r="F395" s="131">
        <v>1.4</v>
      </c>
      <c r="G395" s="132">
        <v>19</v>
      </c>
      <c r="H395" s="46" t="s">
        <v>445</v>
      </c>
    </row>
    <row r="396" spans="1:8" x14ac:dyDescent="0.4">
      <c r="A396" s="436"/>
      <c r="B396" s="14" t="s">
        <v>34</v>
      </c>
      <c r="C396" s="15">
        <v>200</v>
      </c>
      <c r="D396" s="16">
        <v>0.1</v>
      </c>
      <c r="E396" s="16" t="s">
        <v>32</v>
      </c>
      <c r="F396" s="17">
        <v>9.1</v>
      </c>
      <c r="G396" s="12">
        <v>24.4</v>
      </c>
      <c r="H396" s="30" t="s">
        <v>430</v>
      </c>
    </row>
    <row r="397" spans="1:8" x14ac:dyDescent="0.4">
      <c r="A397" s="436"/>
      <c r="B397" s="23" t="s">
        <v>190</v>
      </c>
      <c r="C397" s="11" t="s">
        <v>551</v>
      </c>
      <c r="D397" s="16">
        <v>0.4</v>
      </c>
      <c r="E397" s="17">
        <v>0.4</v>
      </c>
      <c r="F397" s="17">
        <v>9.8000000000000007</v>
      </c>
      <c r="G397" s="24">
        <v>47</v>
      </c>
      <c r="H397" s="83"/>
    </row>
    <row r="398" spans="1:8" x14ac:dyDescent="0.4">
      <c r="A398" s="434"/>
      <c r="B398" s="20" t="s">
        <v>82</v>
      </c>
      <c r="C398" s="21">
        <v>632</v>
      </c>
      <c r="D398" s="48">
        <f>D393+D394+D396+D397</f>
        <v>29.2</v>
      </c>
      <c r="E398" s="48">
        <f>E393+E394+E396+E397</f>
        <v>25.03</v>
      </c>
      <c r="F398" s="48">
        <f>F393+F394+F396+F397</f>
        <v>66</v>
      </c>
      <c r="G398" s="48">
        <f>G393+G394+G396+G397</f>
        <v>600.4</v>
      </c>
      <c r="H398" s="50"/>
    </row>
    <row r="399" spans="1:8" x14ac:dyDescent="0.4">
      <c r="A399" s="472" t="s">
        <v>83</v>
      </c>
      <c r="B399" s="473"/>
      <c r="C399" s="49">
        <f>C398+C392+C390+C383+C381</f>
        <v>2157</v>
      </c>
      <c r="D399" s="48">
        <f>D398+D392+D390+D383+D381</f>
        <v>73.459999999999994</v>
      </c>
      <c r="E399" s="48">
        <f>E398+E392+E390+E383+E381</f>
        <v>61.09</v>
      </c>
      <c r="F399" s="48">
        <f>F398+F392+F390+F383+F381</f>
        <v>256.94</v>
      </c>
      <c r="G399" s="49">
        <f>G398+G392+G390+G383+G381</f>
        <v>1859.99</v>
      </c>
      <c r="H399" s="50"/>
    </row>
    <row r="400" spans="1:8" x14ac:dyDescent="0.4">
      <c r="A400" s="470" t="s">
        <v>24</v>
      </c>
      <c r="B400" s="470" t="s">
        <v>25</v>
      </c>
      <c r="C400" s="467" t="s">
        <v>26</v>
      </c>
      <c r="D400" s="467" t="s">
        <v>543</v>
      </c>
      <c r="E400" s="467"/>
      <c r="F400" s="467"/>
      <c r="G400" s="470" t="s">
        <v>38</v>
      </c>
      <c r="H400" s="470" t="s">
        <v>39</v>
      </c>
    </row>
    <row r="401" spans="1:16" x14ac:dyDescent="0.4">
      <c r="A401" s="471"/>
      <c r="B401" s="471"/>
      <c r="C401" s="468"/>
      <c r="D401" s="284" t="s">
        <v>4</v>
      </c>
      <c r="E401" s="284" t="s">
        <v>36</v>
      </c>
      <c r="F401" s="284" t="s">
        <v>30</v>
      </c>
      <c r="G401" s="471"/>
      <c r="H401" s="471"/>
    </row>
    <row r="402" spans="1:16" x14ac:dyDescent="0.4">
      <c r="A402" s="463" t="s">
        <v>389</v>
      </c>
      <c r="B402" s="464"/>
      <c r="C402" s="465"/>
      <c r="D402" s="465"/>
      <c r="E402" s="465"/>
      <c r="F402" s="465"/>
      <c r="G402" s="465"/>
      <c r="H402" s="466"/>
    </row>
    <row r="403" spans="1:16" x14ac:dyDescent="0.4">
      <c r="A403" s="467" t="s">
        <v>40</v>
      </c>
      <c r="B403" s="158" t="s">
        <v>159</v>
      </c>
      <c r="C403" s="15" t="s">
        <v>113</v>
      </c>
      <c r="D403" s="93">
        <v>7.7</v>
      </c>
      <c r="E403" s="93">
        <v>10.1</v>
      </c>
      <c r="F403" s="93">
        <v>43.9</v>
      </c>
      <c r="G403" s="29">
        <v>297</v>
      </c>
      <c r="H403" s="30" t="s">
        <v>495</v>
      </c>
    </row>
    <row r="404" spans="1:16" ht="23.25" customHeight="1" x14ac:dyDescent="0.4">
      <c r="A404" s="467"/>
      <c r="B404" s="18" t="s">
        <v>104</v>
      </c>
      <c r="C404" s="8">
        <v>50</v>
      </c>
      <c r="D404" s="11">
        <v>3.2</v>
      </c>
      <c r="E404" s="11">
        <v>0.3</v>
      </c>
      <c r="F404" s="11">
        <v>15.3</v>
      </c>
      <c r="G404" s="12">
        <v>79</v>
      </c>
      <c r="H404" s="91" t="s">
        <v>459</v>
      </c>
      <c r="J404" s="14"/>
      <c r="K404" s="15"/>
      <c r="L404" s="16"/>
      <c r="M404" s="16"/>
      <c r="N404" s="17"/>
      <c r="O404" s="12"/>
      <c r="P404" s="30"/>
    </row>
    <row r="405" spans="1:16" x14ac:dyDescent="0.4">
      <c r="A405" s="467"/>
      <c r="B405" s="14" t="s">
        <v>34</v>
      </c>
      <c r="C405" s="15">
        <v>200</v>
      </c>
      <c r="D405" s="16">
        <v>0.1</v>
      </c>
      <c r="E405" s="16" t="s">
        <v>32</v>
      </c>
      <c r="F405" s="17">
        <v>9.1</v>
      </c>
      <c r="G405" s="12">
        <v>24.4</v>
      </c>
      <c r="H405" s="30" t="s">
        <v>430</v>
      </c>
    </row>
    <row r="406" spans="1:16" x14ac:dyDescent="0.4">
      <c r="A406" s="467"/>
      <c r="B406" s="20" t="s">
        <v>41</v>
      </c>
      <c r="C406" s="21">
        <v>455</v>
      </c>
      <c r="D406" s="22">
        <f>D403+D404+D405</f>
        <v>11</v>
      </c>
      <c r="E406" s="22">
        <f>E403+E404+E405</f>
        <v>10.43</v>
      </c>
      <c r="F406" s="22">
        <f>F403+F404+F405</f>
        <v>68.3</v>
      </c>
      <c r="G406" s="21">
        <f>G403+G404+G405</f>
        <v>400.4</v>
      </c>
      <c r="H406" s="19"/>
    </row>
    <row r="407" spans="1:16" x14ac:dyDescent="0.4">
      <c r="A407" s="468" t="s">
        <v>23</v>
      </c>
      <c r="B407" s="23" t="s">
        <v>42</v>
      </c>
      <c r="C407" s="11" t="s">
        <v>5</v>
      </c>
      <c r="D407" s="16">
        <v>1.44</v>
      </c>
      <c r="E407" s="17">
        <v>0.67</v>
      </c>
      <c r="F407" s="17">
        <v>15.43</v>
      </c>
      <c r="G407" s="24">
        <v>112</v>
      </c>
      <c r="H407" s="45" t="s">
        <v>624</v>
      </c>
    </row>
    <row r="408" spans="1:16" x14ac:dyDescent="0.4">
      <c r="A408" s="434"/>
      <c r="B408" s="25" t="s">
        <v>44</v>
      </c>
      <c r="C408" s="26">
        <v>200</v>
      </c>
      <c r="D408" s="22">
        <f>D407</f>
        <v>1.44</v>
      </c>
      <c r="E408" s="22">
        <f>E407</f>
        <v>0.67</v>
      </c>
      <c r="F408" s="22">
        <f>F407</f>
        <v>15.43</v>
      </c>
      <c r="G408" s="21">
        <f>G407</f>
        <v>112</v>
      </c>
      <c r="H408" s="19"/>
    </row>
    <row r="409" spans="1:16" x14ac:dyDescent="0.4">
      <c r="A409" s="435" t="s">
        <v>6</v>
      </c>
      <c r="B409" s="52" t="s">
        <v>191</v>
      </c>
      <c r="C409" s="15">
        <v>60</v>
      </c>
      <c r="D409" s="56" t="s">
        <v>93</v>
      </c>
      <c r="E409" s="42" t="s">
        <v>192</v>
      </c>
      <c r="F409" s="42" t="s">
        <v>193</v>
      </c>
      <c r="G409" s="24">
        <v>11</v>
      </c>
      <c r="H409" s="30" t="s">
        <v>482</v>
      </c>
    </row>
    <row r="410" spans="1:16" x14ac:dyDescent="0.4">
      <c r="A410" s="435"/>
      <c r="B410" s="226" t="s">
        <v>802</v>
      </c>
      <c r="C410" s="227">
        <v>250</v>
      </c>
      <c r="D410" s="229" t="s">
        <v>712</v>
      </c>
      <c r="E410" s="229" t="s">
        <v>178</v>
      </c>
      <c r="F410" s="229" t="s">
        <v>405</v>
      </c>
      <c r="G410" s="229" t="s">
        <v>713</v>
      </c>
      <c r="H410" s="292" t="s">
        <v>493</v>
      </c>
    </row>
    <row r="411" spans="1:16" x14ac:dyDescent="0.4">
      <c r="A411" s="435"/>
      <c r="B411" s="76" t="s">
        <v>590</v>
      </c>
      <c r="C411" s="40">
        <v>90</v>
      </c>
      <c r="D411" s="40">
        <v>13.5</v>
      </c>
      <c r="E411" s="40">
        <v>19.149999999999999</v>
      </c>
      <c r="F411" s="40">
        <v>13.6</v>
      </c>
      <c r="G411" s="33">
        <v>282</v>
      </c>
      <c r="H411" s="64" t="s">
        <v>591</v>
      </c>
    </row>
    <row r="412" spans="1:16" x14ac:dyDescent="0.4">
      <c r="A412" s="435"/>
      <c r="B412" s="76" t="s">
        <v>360</v>
      </c>
      <c r="C412" s="40">
        <v>150</v>
      </c>
      <c r="D412" s="40">
        <v>4.4000000000000004</v>
      </c>
      <c r="E412" s="40">
        <v>9.1999999999999993</v>
      </c>
      <c r="F412" s="40">
        <v>11.2</v>
      </c>
      <c r="G412" s="33">
        <v>145</v>
      </c>
      <c r="H412" s="30" t="s">
        <v>507</v>
      </c>
    </row>
    <row r="413" spans="1:16" x14ac:dyDescent="0.4">
      <c r="A413" s="435"/>
      <c r="B413" s="34" t="s">
        <v>50</v>
      </c>
      <c r="C413" s="15">
        <v>50</v>
      </c>
      <c r="D413" s="16" t="s">
        <v>51</v>
      </c>
      <c r="E413" s="16" t="s">
        <v>52</v>
      </c>
      <c r="F413" s="17" t="s">
        <v>53</v>
      </c>
      <c r="G413" s="12" t="s">
        <v>54</v>
      </c>
      <c r="H413" s="91"/>
    </row>
    <row r="414" spans="1:16" x14ac:dyDescent="0.4">
      <c r="A414" s="436"/>
      <c r="B414" s="54" t="s">
        <v>55</v>
      </c>
      <c r="C414" s="40">
        <v>200</v>
      </c>
      <c r="D414" s="32" t="s">
        <v>56</v>
      </c>
      <c r="E414" s="32" t="s">
        <v>56</v>
      </c>
      <c r="F414" s="97">
        <v>15</v>
      </c>
      <c r="G414" s="98">
        <v>57</v>
      </c>
      <c r="H414" s="91" t="s">
        <v>432</v>
      </c>
    </row>
    <row r="415" spans="1:16" x14ac:dyDescent="0.4">
      <c r="A415" s="434"/>
      <c r="B415" s="20" t="s">
        <v>80</v>
      </c>
      <c r="C415" s="59" t="s">
        <v>726</v>
      </c>
      <c r="D415" s="38">
        <f>D409+D410+D411+D412+D413+D414</f>
        <v>24.480000000000004</v>
      </c>
      <c r="E415" s="38">
        <f>E409+E410+E411+E412+E413+E414</f>
        <v>31.84</v>
      </c>
      <c r="F415" s="38">
        <f>F409+F410+F411+F412+F413+F414</f>
        <v>91.71</v>
      </c>
      <c r="G415" s="37">
        <f>G409+G410+G411+G412+G413+G414</f>
        <v>709.3</v>
      </c>
      <c r="H415" s="39"/>
    </row>
    <row r="416" spans="1:16" x14ac:dyDescent="0.4">
      <c r="A416" s="468" t="s">
        <v>59</v>
      </c>
      <c r="B416" s="41" t="s">
        <v>63</v>
      </c>
      <c r="C416" s="15">
        <v>200</v>
      </c>
      <c r="D416" s="11" t="s">
        <v>64</v>
      </c>
      <c r="E416" s="11" t="s">
        <v>192</v>
      </c>
      <c r="F416" s="42" t="s">
        <v>661</v>
      </c>
      <c r="G416" s="12" t="s">
        <v>662</v>
      </c>
      <c r="H416" s="30" t="s">
        <v>433</v>
      </c>
    </row>
    <row r="417" spans="1:8" x14ac:dyDescent="0.4">
      <c r="A417" s="434"/>
      <c r="B417" s="20" t="s">
        <v>81</v>
      </c>
      <c r="C417" s="43">
        <v>200</v>
      </c>
      <c r="D417" s="38">
        <v>5.6</v>
      </c>
      <c r="E417" s="38">
        <v>0.09</v>
      </c>
      <c r="F417" s="38">
        <v>7.3</v>
      </c>
      <c r="G417" s="38">
        <v>50.28</v>
      </c>
      <c r="H417" s="92"/>
    </row>
    <row r="418" spans="1:8" x14ac:dyDescent="0.4">
      <c r="A418" s="468" t="s">
        <v>8</v>
      </c>
      <c r="B418" s="150" t="s">
        <v>756</v>
      </c>
      <c r="C418" s="15" t="s">
        <v>91</v>
      </c>
      <c r="D418" s="11" t="s">
        <v>412</v>
      </c>
      <c r="E418" s="11" t="s">
        <v>413</v>
      </c>
      <c r="F418" s="11" t="s">
        <v>415</v>
      </c>
      <c r="G418" s="29" t="s">
        <v>414</v>
      </c>
      <c r="H418" s="58" t="s">
        <v>478</v>
      </c>
    </row>
    <row r="419" spans="1:8" x14ac:dyDescent="0.4">
      <c r="A419" s="436"/>
      <c r="B419" s="192" t="s">
        <v>604</v>
      </c>
      <c r="C419" s="15">
        <v>90</v>
      </c>
      <c r="D419" s="11" t="s">
        <v>298</v>
      </c>
      <c r="E419" s="11" t="s">
        <v>95</v>
      </c>
      <c r="F419" s="42" t="s">
        <v>77</v>
      </c>
      <c r="G419" s="12" t="s">
        <v>722</v>
      </c>
      <c r="H419" s="45" t="s">
        <v>448</v>
      </c>
    </row>
    <row r="420" spans="1:8" x14ac:dyDescent="0.4">
      <c r="A420" s="436"/>
      <c r="B420" s="44" t="s">
        <v>117</v>
      </c>
      <c r="C420" s="15">
        <v>200</v>
      </c>
      <c r="D420" s="11" t="s">
        <v>298</v>
      </c>
      <c r="E420" s="11" t="s">
        <v>95</v>
      </c>
      <c r="F420" s="42" t="s">
        <v>77</v>
      </c>
      <c r="G420" s="12" t="s">
        <v>722</v>
      </c>
      <c r="H420" s="45" t="s">
        <v>448</v>
      </c>
    </row>
    <row r="421" spans="1:8" x14ac:dyDescent="0.4">
      <c r="A421" s="436"/>
      <c r="B421" s="52" t="s">
        <v>162</v>
      </c>
      <c r="C421" s="8">
        <v>200</v>
      </c>
      <c r="D421" s="11" t="s">
        <v>76</v>
      </c>
      <c r="E421" s="11" t="s">
        <v>654</v>
      </c>
      <c r="F421" s="42" t="s">
        <v>178</v>
      </c>
      <c r="G421" s="12" t="s">
        <v>655</v>
      </c>
      <c r="H421" s="34" t="s">
        <v>446</v>
      </c>
    </row>
    <row r="422" spans="1:8" x14ac:dyDescent="0.4">
      <c r="A422" s="434"/>
      <c r="B422" s="20" t="s">
        <v>82</v>
      </c>
      <c r="C422" s="21">
        <v>560</v>
      </c>
      <c r="D422" s="48">
        <f>D418+D420+D421</f>
        <v>29.3</v>
      </c>
      <c r="E422" s="48">
        <f>E418+E420+E421</f>
        <v>39.6</v>
      </c>
      <c r="F422" s="48">
        <f>F418+F420+F421</f>
        <v>56.1</v>
      </c>
      <c r="G422" s="49">
        <f>G418+G420+G421</f>
        <v>593</v>
      </c>
      <c r="H422" s="39"/>
    </row>
    <row r="423" spans="1:8" x14ac:dyDescent="0.4">
      <c r="A423" s="472" t="s">
        <v>83</v>
      </c>
      <c r="B423" s="473"/>
      <c r="C423" s="49">
        <f>C422+C417+C415+C408+C406</f>
        <v>2222</v>
      </c>
      <c r="D423" s="48">
        <f>D422+D417+D415+D408+D406</f>
        <v>71.819999999999993</v>
      </c>
      <c r="E423" s="48">
        <f>E422+E417+E415+E408+E406</f>
        <v>82.63</v>
      </c>
      <c r="F423" s="48">
        <f>F422+F417+F415+F408+F406</f>
        <v>238.83999999999997</v>
      </c>
      <c r="G423" s="49">
        <f>G422+G417+G415+G408+G406</f>
        <v>1864.98</v>
      </c>
      <c r="H423" s="39"/>
    </row>
    <row r="424" spans="1:8" x14ac:dyDescent="0.4">
      <c r="A424" s="470" t="s">
        <v>24</v>
      </c>
      <c r="B424" s="470" t="s">
        <v>25</v>
      </c>
      <c r="C424" s="467" t="s">
        <v>26</v>
      </c>
      <c r="D424" s="467" t="s">
        <v>543</v>
      </c>
      <c r="E424" s="467"/>
      <c r="F424" s="467"/>
      <c r="G424" s="470" t="s">
        <v>38</v>
      </c>
      <c r="H424" s="470" t="s">
        <v>39</v>
      </c>
    </row>
    <row r="425" spans="1:8" x14ac:dyDescent="0.4">
      <c r="A425" s="471"/>
      <c r="B425" s="471"/>
      <c r="C425" s="468"/>
      <c r="D425" s="284" t="s">
        <v>4</v>
      </c>
      <c r="E425" s="284" t="s">
        <v>36</v>
      </c>
      <c r="F425" s="284" t="s">
        <v>30</v>
      </c>
      <c r="G425" s="471"/>
      <c r="H425" s="471"/>
    </row>
    <row r="426" spans="1:8" x14ac:dyDescent="0.4">
      <c r="A426" s="463" t="s">
        <v>390</v>
      </c>
      <c r="B426" s="464"/>
      <c r="C426" s="465"/>
      <c r="D426" s="465"/>
      <c r="E426" s="465"/>
      <c r="F426" s="465"/>
      <c r="G426" s="465"/>
      <c r="H426" s="466"/>
    </row>
    <row r="427" spans="1:8" x14ac:dyDescent="0.4">
      <c r="A427" s="467" t="s">
        <v>40</v>
      </c>
      <c r="B427" s="150" t="s">
        <v>744</v>
      </c>
      <c r="C427" s="65">
        <v>180</v>
      </c>
      <c r="D427" s="79" t="s">
        <v>265</v>
      </c>
      <c r="E427" s="79" t="s">
        <v>265</v>
      </c>
      <c r="F427" s="79">
        <v>2.02</v>
      </c>
      <c r="G427" s="103" t="s">
        <v>17</v>
      </c>
      <c r="H427" s="45" t="s">
        <v>479</v>
      </c>
    </row>
    <row r="428" spans="1:8" x14ac:dyDescent="0.4">
      <c r="A428" s="467"/>
      <c r="B428" s="41" t="s">
        <v>141</v>
      </c>
      <c r="C428" s="11" t="s">
        <v>645</v>
      </c>
      <c r="D428" s="10" t="s">
        <v>212</v>
      </c>
      <c r="E428" s="10" t="s">
        <v>310</v>
      </c>
      <c r="F428" s="53" t="s">
        <v>646</v>
      </c>
      <c r="G428" s="12" t="s">
        <v>647</v>
      </c>
      <c r="H428" s="45" t="s">
        <v>451</v>
      </c>
    </row>
    <row r="429" spans="1:8" x14ac:dyDescent="0.4">
      <c r="A429" s="467"/>
      <c r="B429" s="52" t="s">
        <v>89</v>
      </c>
      <c r="C429" s="8">
        <v>200</v>
      </c>
      <c r="D429" s="10" t="s">
        <v>46</v>
      </c>
      <c r="E429" s="10" t="s">
        <v>46</v>
      </c>
      <c r="F429" s="53" t="s">
        <v>622</v>
      </c>
      <c r="G429" s="12" t="s">
        <v>623</v>
      </c>
      <c r="H429" s="54" t="s">
        <v>439</v>
      </c>
    </row>
    <row r="430" spans="1:8" x14ac:dyDescent="0.4">
      <c r="A430" s="467"/>
      <c r="B430" s="20" t="s">
        <v>41</v>
      </c>
      <c r="C430" s="21">
        <v>445</v>
      </c>
      <c r="D430" s="22">
        <f>D429+D428+D492</f>
        <v>22.8</v>
      </c>
      <c r="E430" s="22">
        <f>E429+E428+E492</f>
        <v>25.4</v>
      </c>
      <c r="F430" s="22">
        <f>F429+F428+F492</f>
        <v>40.82</v>
      </c>
      <c r="G430" s="21">
        <f>G429+G428+G492</f>
        <v>484.3</v>
      </c>
      <c r="H430" s="55"/>
    </row>
    <row r="431" spans="1:8" x14ac:dyDescent="0.4">
      <c r="A431" s="468" t="s">
        <v>23</v>
      </c>
      <c r="B431" s="28" t="s">
        <v>147</v>
      </c>
      <c r="C431" s="15">
        <v>200</v>
      </c>
      <c r="D431" s="11" t="s">
        <v>93</v>
      </c>
      <c r="E431" s="11" t="s">
        <v>651</v>
      </c>
      <c r="F431" s="73" t="s">
        <v>652</v>
      </c>
      <c r="G431" s="29" t="s">
        <v>653</v>
      </c>
      <c r="H431" s="45" t="s">
        <v>460</v>
      </c>
    </row>
    <row r="432" spans="1:8" x14ac:dyDescent="0.4">
      <c r="A432" s="434"/>
      <c r="B432" s="25" t="s">
        <v>44</v>
      </c>
      <c r="C432" s="26">
        <v>200</v>
      </c>
      <c r="D432" s="22" t="str">
        <f>D431</f>
        <v>0,6</v>
      </c>
      <c r="E432" s="22" t="str">
        <f>E431</f>
        <v>0,26</v>
      </c>
      <c r="F432" s="22" t="str">
        <f>F431</f>
        <v>26,8</v>
      </c>
      <c r="G432" s="21" t="str">
        <f>G431</f>
        <v>111</v>
      </c>
      <c r="H432" s="55"/>
    </row>
    <row r="433" spans="1:16" ht="28.5" customHeight="1" x14ac:dyDescent="0.4">
      <c r="A433" s="435" t="s">
        <v>6</v>
      </c>
      <c r="B433" s="52" t="s">
        <v>373</v>
      </c>
      <c r="C433" s="15">
        <v>60</v>
      </c>
      <c r="D433" s="56" t="s">
        <v>45</v>
      </c>
      <c r="E433" s="42" t="s">
        <v>46</v>
      </c>
      <c r="F433" s="42" t="s">
        <v>46</v>
      </c>
      <c r="G433" s="24">
        <v>38</v>
      </c>
      <c r="H433" s="30" t="s">
        <v>516</v>
      </c>
    </row>
    <row r="434" spans="1:16" x14ac:dyDescent="0.4">
      <c r="A434" s="435"/>
      <c r="B434" s="34" t="s">
        <v>151</v>
      </c>
      <c r="C434" s="40" t="s">
        <v>673</v>
      </c>
      <c r="D434" s="40">
        <v>2.1</v>
      </c>
      <c r="E434" s="40">
        <v>5.3</v>
      </c>
      <c r="F434" s="40">
        <v>13.6</v>
      </c>
      <c r="G434" s="33">
        <v>112</v>
      </c>
      <c r="H434" s="45" t="s">
        <v>491</v>
      </c>
    </row>
    <row r="435" spans="1:16" x14ac:dyDescent="0.4">
      <c r="A435" s="435"/>
      <c r="B435" s="74" t="s">
        <v>386</v>
      </c>
      <c r="C435" s="15" t="s">
        <v>135</v>
      </c>
      <c r="D435" s="11" t="s">
        <v>209</v>
      </c>
      <c r="E435" s="11" t="s">
        <v>387</v>
      </c>
      <c r="F435" s="73" t="s">
        <v>88</v>
      </c>
      <c r="G435" s="29">
        <v>191</v>
      </c>
      <c r="H435" s="54" t="s">
        <v>733</v>
      </c>
    </row>
    <row r="436" spans="1:16" x14ac:dyDescent="0.4">
      <c r="A436" s="435"/>
      <c r="B436" s="41" t="s">
        <v>159</v>
      </c>
      <c r="C436" s="15" t="s">
        <v>74</v>
      </c>
      <c r="D436" s="11" t="s">
        <v>160</v>
      </c>
      <c r="E436" s="11" t="s">
        <v>697</v>
      </c>
      <c r="F436" s="10" t="s">
        <v>698</v>
      </c>
      <c r="G436" s="29" t="s">
        <v>699</v>
      </c>
      <c r="H436" s="45" t="s">
        <v>435</v>
      </c>
    </row>
    <row r="437" spans="1:16" x14ac:dyDescent="0.4">
      <c r="A437" s="435"/>
      <c r="B437" s="34" t="s">
        <v>50</v>
      </c>
      <c r="C437" s="15">
        <v>50</v>
      </c>
      <c r="D437" s="16" t="s">
        <v>51</v>
      </c>
      <c r="E437" s="16" t="s">
        <v>52</v>
      </c>
      <c r="F437" s="17" t="s">
        <v>53</v>
      </c>
      <c r="G437" s="12" t="s">
        <v>54</v>
      </c>
      <c r="H437" s="58"/>
    </row>
    <row r="438" spans="1:16" x14ac:dyDescent="0.4">
      <c r="A438" s="436"/>
      <c r="B438" s="41" t="s">
        <v>183</v>
      </c>
      <c r="C438" s="15">
        <v>200</v>
      </c>
      <c r="D438" s="71" t="s">
        <v>76</v>
      </c>
      <c r="E438" s="71" t="s">
        <v>502</v>
      </c>
      <c r="F438" s="71" t="s">
        <v>341</v>
      </c>
      <c r="G438" s="101" t="s">
        <v>627</v>
      </c>
      <c r="H438" s="54" t="s">
        <v>446</v>
      </c>
    </row>
    <row r="439" spans="1:16" x14ac:dyDescent="0.4">
      <c r="A439" s="434"/>
      <c r="B439" s="20" t="s">
        <v>80</v>
      </c>
      <c r="C439" s="59" t="s">
        <v>727</v>
      </c>
      <c r="D439" s="38">
        <f>D438+D437+D435+D434+D433</f>
        <v>18.8</v>
      </c>
      <c r="E439" s="38">
        <f>E438+E437+E435+E434+E433</f>
        <v>18.84</v>
      </c>
      <c r="F439" s="38">
        <f>F438+F437+F435+F434+F433</f>
        <v>76.3</v>
      </c>
      <c r="G439" s="37">
        <f>G433+G434+G435+G437+G438</f>
        <v>507.6</v>
      </c>
      <c r="H439" s="50"/>
    </row>
    <row r="440" spans="1:16" x14ac:dyDescent="0.4">
      <c r="A440" s="468" t="s">
        <v>59</v>
      </c>
      <c r="B440" s="52" t="s">
        <v>125</v>
      </c>
      <c r="C440" s="68">
        <v>30</v>
      </c>
      <c r="D440" s="16">
        <v>1.7</v>
      </c>
      <c r="E440" s="16">
        <v>2.2000000000000002</v>
      </c>
      <c r="F440" s="69">
        <v>27.15</v>
      </c>
      <c r="G440" s="12">
        <v>135</v>
      </c>
      <c r="H440" s="30"/>
    </row>
    <row r="441" spans="1:16" x14ac:dyDescent="0.4">
      <c r="A441" s="436"/>
      <c r="B441" s="28" t="s">
        <v>126</v>
      </c>
      <c r="C441" s="15">
        <v>200</v>
      </c>
      <c r="D441" s="11" t="s">
        <v>659</v>
      </c>
      <c r="E441" s="11" t="s">
        <v>660</v>
      </c>
      <c r="F441" s="42" t="s">
        <v>232</v>
      </c>
      <c r="G441" s="12" t="s">
        <v>630</v>
      </c>
      <c r="H441" s="45" t="s">
        <v>444</v>
      </c>
    </row>
    <row r="442" spans="1:16" x14ac:dyDescent="0.4">
      <c r="A442" s="434"/>
      <c r="B442" s="20" t="s">
        <v>81</v>
      </c>
      <c r="C442" s="43">
        <v>230</v>
      </c>
      <c r="D442" s="38">
        <f>D441+D440</f>
        <v>7.2</v>
      </c>
      <c r="E442" s="38">
        <f>E441+E440</f>
        <v>8.4</v>
      </c>
      <c r="F442" s="38">
        <f>F441+F440</f>
        <v>35.75</v>
      </c>
      <c r="G442" s="37">
        <f>G441+G440</f>
        <v>245</v>
      </c>
      <c r="H442" s="80"/>
    </row>
    <row r="443" spans="1:16" x14ac:dyDescent="0.4">
      <c r="A443" s="474" t="s">
        <v>8</v>
      </c>
      <c r="B443" s="72" t="s">
        <v>180</v>
      </c>
      <c r="C443" s="8">
        <v>150</v>
      </c>
      <c r="D443" s="16">
        <v>14.6</v>
      </c>
      <c r="E443" s="16">
        <v>5.0999999999999996</v>
      </c>
      <c r="F443" s="17">
        <v>33.1</v>
      </c>
      <c r="G443" s="12">
        <v>240</v>
      </c>
      <c r="H443" s="30" t="s">
        <v>455</v>
      </c>
    </row>
    <row r="444" spans="1:16" x14ac:dyDescent="0.4">
      <c r="A444" s="436"/>
      <c r="B444" s="192" t="s">
        <v>812</v>
      </c>
      <c r="C444" s="15">
        <v>90</v>
      </c>
      <c r="D444" s="11" t="s">
        <v>298</v>
      </c>
      <c r="E444" s="11" t="s">
        <v>95</v>
      </c>
      <c r="F444" s="42" t="s">
        <v>77</v>
      </c>
      <c r="G444" s="12" t="s">
        <v>722</v>
      </c>
      <c r="H444" s="45" t="s">
        <v>448</v>
      </c>
    </row>
    <row r="445" spans="1:16" x14ac:dyDescent="0.4">
      <c r="A445" s="436"/>
      <c r="B445" s="14" t="s">
        <v>34</v>
      </c>
      <c r="C445" s="15">
        <v>200</v>
      </c>
      <c r="D445" s="16">
        <v>0.1</v>
      </c>
      <c r="E445" s="16" t="s">
        <v>32</v>
      </c>
      <c r="F445" s="17">
        <v>9.1</v>
      </c>
      <c r="G445" s="12">
        <v>24.4</v>
      </c>
      <c r="H445" s="30" t="s">
        <v>430</v>
      </c>
    </row>
    <row r="446" spans="1:16" x14ac:dyDescent="0.4">
      <c r="A446" s="436"/>
      <c r="B446" s="52" t="s">
        <v>131</v>
      </c>
      <c r="C446" s="34">
        <v>150</v>
      </c>
      <c r="D446" s="34">
        <v>0.4</v>
      </c>
      <c r="E446" s="34">
        <v>0.3</v>
      </c>
      <c r="F446" s="34">
        <v>10.3</v>
      </c>
      <c r="G446" s="34">
        <v>47</v>
      </c>
      <c r="H446" s="83"/>
      <c r="J446" s="85"/>
      <c r="K446" s="87"/>
      <c r="L446" s="87"/>
      <c r="M446" s="87"/>
      <c r="N446" s="87"/>
      <c r="O446" s="111"/>
      <c r="P446" s="89"/>
    </row>
    <row r="447" spans="1:16" x14ac:dyDescent="0.4">
      <c r="A447" s="434"/>
      <c r="B447" s="20" t="s">
        <v>82</v>
      </c>
      <c r="C447" s="21">
        <v>500</v>
      </c>
      <c r="D447" s="22">
        <f>D443+D445+D446</f>
        <v>15.1</v>
      </c>
      <c r="E447" s="22">
        <f>E443+E445+E446</f>
        <v>5.43</v>
      </c>
      <c r="F447" s="22">
        <f>F443+F445+F446</f>
        <v>52.5</v>
      </c>
      <c r="G447" s="21">
        <f>G443+G445+G446</f>
        <v>311.39999999999998</v>
      </c>
      <c r="H447" s="50"/>
    </row>
    <row r="448" spans="1:16" x14ac:dyDescent="0.4">
      <c r="A448" s="472" t="s">
        <v>83</v>
      </c>
      <c r="B448" s="473"/>
      <c r="C448" s="49">
        <f>C447+C442+C439+C432+C430</f>
        <v>2200</v>
      </c>
      <c r="D448" s="48">
        <f>D447+D442+D439+D432+D430</f>
        <v>64.5</v>
      </c>
      <c r="E448" s="48">
        <f>E447+E442+E439+E432+E430</f>
        <v>58.33</v>
      </c>
      <c r="F448" s="48">
        <f>F447+F442+F439+F432+F430</f>
        <v>232.17000000000002</v>
      </c>
      <c r="G448" s="49">
        <f>G447+G442+G439+G432+G430</f>
        <v>1659.3</v>
      </c>
      <c r="H448" s="50"/>
    </row>
    <row r="449" spans="1:8" x14ac:dyDescent="0.4">
      <c r="A449" s="470" t="s">
        <v>24</v>
      </c>
      <c r="B449" s="470" t="s">
        <v>25</v>
      </c>
      <c r="C449" s="467" t="s">
        <v>26</v>
      </c>
      <c r="D449" s="467" t="s">
        <v>543</v>
      </c>
      <c r="E449" s="467"/>
      <c r="F449" s="467"/>
      <c r="G449" s="470" t="s">
        <v>38</v>
      </c>
      <c r="H449" s="470" t="s">
        <v>39</v>
      </c>
    </row>
    <row r="450" spans="1:8" x14ac:dyDescent="0.4">
      <c r="A450" s="471"/>
      <c r="B450" s="471"/>
      <c r="C450" s="468"/>
      <c r="D450" s="284" t="s">
        <v>4</v>
      </c>
      <c r="E450" s="284" t="s">
        <v>36</v>
      </c>
      <c r="F450" s="284" t="s">
        <v>30</v>
      </c>
      <c r="G450" s="471"/>
      <c r="H450" s="471"/>
    </row>
    <row r="451" spans="1:8" x14ac:dyDescent="0.4">
      <c r="A451" s="463" t="s">
        <v>392</v>
      </c>
      <c r="B451" s="464"/>
      <c r="C451" s="465"/>
      <c r="D451" s="465"/>
      <c r="E451" s="465"/>
      <c r="F451" s="465"/>
      <c r="G451" s="465"/>
      <c r="H451" s="466"/>
    </row>
    <row r="452" spans="1:8" x14ac:dyDescent="0.4">
      <c r="A452" s="467" t="s">
        <v>40</v>
      </c>
      <c r="B452" s="158" t="s">
        <v>748</v>
      </c>
      <c r="C452" s="15" t="s">
        <v>113</v>
      </c>
      <c r="D452" s="16">
        <v>7.1</v>
      </c>
      <c r="E452" s="16">
        <v>7.6</v>
      </c>
      <c r="F452" s="16">
        <v>36.700000000000003</v>
      </c>
      <c r="G452" s="12">
        <v>245</v>
      </c>
      <c r="H452" s="30" t="s">
        <v>759</v>
      </c>
    </row>
    <row r="453" spans="1:8" x14ac:dyDescent="0.4">
      <c r="A453" s="467"/>
      <c r="B453" s="18" t="s">
        <v>104</v>
      </c>
      <c r="C453" s="8">
        <v>50</v>
      </c>
      <c r="D453" s="11">
        <v>3.2</v>
      </c>
      <c r="E453" s="11">
        <v>0.3</v>
      </c>
      <c r="F453" s="11">
        <v>15.3</v>
      </c>
      <c r="G453" s="12">
        <v>79</v>
      </c>
      <c r="H453" s="91" t="s">
        <v>459</v>
      </c>
    </row>
    <row r="454" spans="1:8" x14ac:dyDescent="0.4">
      <c r="A454" s="467"/>
      <c r="B454" s="44" t="s">
        <v>117</v>
      </c>
      <c r="C454" s="15">
        <v>200</v>
      </c>
      <c r="D454" s="11" t="s">
        <v>298</v>
      </c>
      <c r="E454" s="11" t="s">
        <v>95</v>
      </c>
      <c r="F454" s="42" t="s">
        <v>77</v>
      </c>
      <c r="G454" s="12" t="s">
        <v>722</v>
      </c>
      <c r="H454" s="45" t="s">
        <v>448</v>
      </c>
    </row>
    <row r="455" spans="1:8" x14ac:dyDescent="0.4">
      <c r="A455" s="467"/>
      <c r="B455" s="52" t="s">
        <v>60</v>
      </c>
      <c r="C455" s="34">
        <v>30</v>
      </c>
      <c r="D455" s="34">
        <v>2.72</v>
      </c>
      <c r="E455" s="34">
        <v>2.2400000000000002</v>
      </c>
      <c r="F455" s="34">
        <v>27</v>
      </c>
      <c r="G455" s="100">
        <v>127</v>
      </c>
      <c r="H455" s="45"/>
    </row>
    <row r="456" spans="1:8" x14ac:dyDescent="0.4">
      <c r="A456" s="467"/>
      <c r="B456" s="20" t="s">
        <v>41</v>
      </c>
      <c r="C456" s="21">
        <v>495</v>
      </c>
      <c r="D456" s="22">
        <f>D452+D453+D454+D455</f>
        <v>16.22</v>
      </c>
      <c r="E456" s="22">
        <f>E452+E453+E454+E455</f>
        <v>13.24</v>
      </c>
      <c r="F456" s="22">
        <f>F452+F453+F454+F455</f>
        <v>92.5</v>
      </c>
      <c r="G456" s="21">
        <f>G452+G453+G454+G455</f>
        <v>544</v>
      </c>
      <c r="H456" s="55"/>
    </row>
    <row r="457" spans="1:8" x14ac:dyDescent="0.4">
      <c r="A457" s="468" t="s">
        <v>23</v>
      </c>
      <c r="B457" s="23" t="s">
        <v>42</v>
      </c>
      <c r="C457" s="11" t="s">
        <v>5</v>
      </c>
      <c r="D457" s="16">
        <v>1.44</v>
      </c>
      <c r="E457" s="17">
        <v>0.67</v>
      </c>
      <c r="F457" s="17">
        <v>15.43</v>
      </c>
      <c r="G457" s="24">
        <v>112</v>
      </c>
      <c r="H457" s="82" t="s">
        <v>624</v>
      </c>
    </row>
    <row r="458" spans="1:8" x14ac:dyDescent="0.4">
      <c r="A458" s="434"/>
      <c r="B458" s="25" t="s">
        <v>44</v>
      </c>
      <c r="C458" s="26">
        <v>200</v>
      </c>
      <c r="D458" s="22">
        <f>D457</f>
        <v>1.44</v>
      </c>
      <c r="E458" s="22">
        <f>E457</f>
        <v>0.67</v>
      </c>
      <c r="F458" s="22">
        <f>F457</f>
        <v>15.43</v>
      </c>
      <c r="G458" s="21">
        <f>G457</f>
        <v>112</v>
      </c>
      <c r="H458" s="55"/>
    </row>
    <row r="459" spans="1:8" x14ac:dyDescent="0.4">
      <c r="A459" s="435" t="s">
        <v>6</v>
      </c>
      <c r="B459" s="28" t="s">
        <v>556</v>
      </c>
      <c r="C459" s="15">
        <v>60</v>
      </c>
      <c r="D459" s="11" t="s">
        <v>52</v>
      </c>
      <c r="E459" s="11" t="s">
        <v>208</v>
      </c>
      <c r="F459" s="42" t="s">
        <v>62</v>
      </c>
      <c r="G459" s="12" t="s">
        <v>78</v>
      </c>
      <c r="H459" s="30" t="s">
        <v>557</v>
      </c>
    </row>
    <row r="460" spans="1:8" x14ac:dyDescent="0.4">
      <c r="A460" s="435"/>
      <c r="B460" s="28" t="s">
        <v>258</v>
      </c>
      <c r="C460" s="15" t="s">
        <v>287</v>
      </c>
      <c r="D460" s="56" t="s">
        <v>68</v>
      </c>
      <c r="E460" s="42" t="s">
        <v>321</v>
      </c>
      <c r="F460" s="42" t="s">
        <v>114</v>
      </c>
      <c r="G460" s="24" t="s">
        <v>322</v>
      </c>
      <c r="H460" s="58" t="s">
        <v>464</v>
      </c>
    </row>
    <row r="461" spans="1:8" x14ac:dyDescent="0.4">
      <c r="A461" s="435"/>
      <c r="B461" s="74" t="s">
        <v>568</v>
      </c>
      <c r="C461" s="15" t="s">
        <v>601</v>
      </c>
      <c r="D461" s="11" t="s">
        <v>218</v>
      </c>
      <c r="E461" s="11" t="s">
        <v>570</v>
      </c>
      <c r="F461" s="11" t="s">
        <v>552</v>
      </c>
      <c r="G461" s="29">
        <v>157</v>
      </c>
      <c r="H461" s="54" t="s">
        <v>571</v>
      </c>
    </row>
    <row r="462" spans="1:8" x14ac:dyDescent="0.4">
      <c r="A462" s="435"/>
      <c r="B462" s="52" t="s">
        <v>382</v>
      </c>
      <c r="C462" s="8">
        <v>150</v>
      </c>
      <c r="D462" s="11" t="s">
        <v>279</v>
      </c>
      <c r="E462" s="11" t="s">
        <v>383</v>
      </c>
      <c r="F462" s="11" t="s">
        <v>364</v>
      </c>
      <c r="G462" s="29" t="s">
        <v>236</v>
      </c>
      <c r="H462" s="54" t="s">
        <v>458</v>
      </c>
    </row>
    <row r="463" spans="1:8" x14ac:dyDescent="0.4">
      <c r="A463" s="435"/>
      <c r="B463" s="34" t="s">
        <v>50</v>
      </c>
      <c r="C463" s="15">
        <v>50</v>
      </c>
      <c r="D463" s="16" t="s">
        <v>51</v>
      </c>
      <c r="E463" s="16" t="s">
        <v>52</v>
      </c>
      <c r="F463" s="17" t="s">
        <v>53</v>
      </c>
      <c r="G463" s="12" t="s">
        <v>54</v>
      </c>
      <c r="H463" s="58"/>
    </row>
    <row r="464" spans="1:8" x14ac:dyDescent="0.4">
      <c r="A464" s="436"/>
      <c r="B464" s="41" t="s">
        <v>327</v>
      </c>
      <c r="C464" s="15">
        <v>200</v>
      </c>
      <c r="D464" s="11" t="s">
        <v>182</v>
      </c>
      <c r="E464" s="11" t="s">
        <v>31</v>
      </c>
      <c r="F464" s="42" t="s">
        <v>631</v>
      </c>
      <c r="G464" s="12" t="s">
        <v>632</v>
      </c>
      <c r="H464" s="58" t="s">
        <v>443</v>
      </c>
    </row>
    <row r="465" spans="1:8" x14ac:dyDescent="0.4">
      <c r="A465" s="434"/>
      <c r="B465" s="20" t="s">
        <v>80</v>
      </c>
      <c r="C465" s="59" t="s">
        <v>728</v>
      </c>
      <c r="D465" s="38">
        <f>D459+D460+D461+D462+D463+D464</f>
        <v>19.2</v>
      </c>
      <c r="E465" s="38">
        <f>E459+E460+E461+E462+E463+E464</f>
        <v>29.800000000000004</v>
      </c>
      <c r="F465" s="38">
        <f>F459+F460+F461+F462+F463+F464</f>
        <v>96</v>
      </c>
      <c r="G465" s="37">
        <f>G459+G460+G461+G462+G463+G464</f>
        <v>685.1</v>
      </c>
      <c r="H465" s="50"/>
    </row>
    <row r="466" spans="1:8" x14ac:dyDescent="0.4">
      <c r="A466" s="468" t="s">
        <v>59</v>
      </c>
      <c r="B466" s="41" t="s">
        <v>63</v>
      </c>
      <c r="C466" s="15">
        <v>200</v>
      </c>
      <c r="D466" s="11" t="s">
        <v>64</v>
      </c>
      <c r="E466" s="11" t="s">
        <v>192</v>
      </c>
      <c r="F466" s="42" t="s">
        <v>661</v>
      </c>
      <c r="G466" s="12" t="s">
        <v>662</v>
      </c>
      <c r="H466" s="13" t="s">
        <v>433</v>
      </c>
    </row>
    <row r="467" spans="1:8" x14ac:dyDescent="0.4">
      <c r="A467" s="434"/>
      <c r="B467" s="20" t="s">
        <v>81</v>
      </c>
      <c r="C467" s="43">
        <v>200</v>
      </c>
      <c r="D467" s="11" t="s">
        <v>64</v>
      </c>
      <c r="E467" s="11" t="s">
        <v>192</v>
      </c>
      <c r="F467" s="42" t="s">
        <v>661</v>
      </c>
      <c r="G467" s="12" t="s">
        <v>662</v>
      </c>
      <c r="H467" s="80"/>
    </row>
    <row r="468" spans="1:8" x14ac:dyDescent="0.4">
      <c r="A468" s="474" t="s">
        <v>8</v>
      </c>
      <c r="B468" s="44" t="s">
        <v>242</v>
      </c>
      <c r="C468" s="8" t="s">
        <v>246</v>
      </c>
      <c r="D468" s="11">
        <v>19.2</v>
      </c>
      <c r="E468" s="11">
        <v>14.3</v>
      </c>
      <c r="F468" s="11">
        <v>5.0999999999999996</v>
      </c>
      <c r="G468" s="29">
        <v>226</v>
      </c>
      <c r="H468" s="13" t="s">
        <v>434</v>
      </c>
    </row>
    <row r="469" spans="1:8" x14ac:dyDescent="0.4">
      <c r="A469" s="436"/>
      <c r="B469" s="34" t="s">
        <v>270</v>
      </c>
      <c r="C469" s="40" t="s">
        <v>74</v>
      </c>
      <c r="D469" s="32">
        <v>4.5999999999999996</v>
      </c>
      <c r="E469" s="32">
        <v>3.6</v>
      </c>
      <c r="F469" s="32">
        <v>31.7</v>
      </c>
      <c r="G469" s="33">
        <v>180</v>
      </c>
      <c r="H469" s="30" t="s">
        <v>579</v>
      </c>
    </row>
    <row r="470" spans="1:8" x14ac:dyDescent="0.4">
      <c r="A470" s="436"/>
      <c r="B470" s="34" t="s">
        <v>294</v>
      </c>
      <c r="C470" s="8">
        <v>100</v>
      </c>
      <c r="D470" s="10" t="s">
        <v>28</v>
      </c>
      <c r="E470" s="10" t="s">
        <v>232</v>
      </c>
      <c r="F470" s="10" t="s">
        <v>714</v>
      </c>
      <c r="G470" s="12" t="s">
        <v>715</v>
      </c>
      <c r="H470" s="30" t="s">
        <v>481</v>
      </c>
    </row>
    <row r="471" spans="1:8" x14ac:dyDescent="0.4">
      <c r="A471" s="436"/>
      <c r="B471" s="44" t="s">
        <v>67</v>
      </c>
      <c r="C471" s="15">
        <v>200</v>
      </c>
      <c r="D471" s="11" t="s">
        <v>378</v>
      </c>
      <c r="E471" s="11" t="s">
        <v>378</v>
      </c>
      <c r="F471" s="73" t="s">
        <v>625</v>
      </c>
      <c r="G471" s="29" t="s">
        <v>626</v>
      </c>
      <c r="H471" s="58" t="s">
        <v>436</v>
      </c>
    </row>
    <row r="472" spans="1:8" x14ac:dyDescent="0.4">
      <c r="A472" s="434"/>
      <c r="B472" s="20" t="s">
        <v>82</v>
      </c>
      <c r="C472" s="21">
        <v>560</v>
      </c>
      <c r="D472" s="48">
        <f>D468+D469+D470+D471</f>
        <v>33</v>
      </c>
      <c r="E472" s="48">
        <f>E468+E469+E470+E471</f>
        <v>27.9</v>
      </c>
      <c r="F472" s="48">
        <f>F468+F469+F470+F471</f>
        <v>100</v>
      </c>
      <c r="G472" s="49">
        <f>G468+G469+G470+G471</f>
        <v>785</v>
      </c>
      <c r="H472" s="50"/>
    </row>
    <row r="473" spans="1:8" x14ac:dyDescent="0.4">
      <c r="A473" s="472" t="s">
        <v>83</v>
      </c>
      <c r="B473" s="473"/>
      <c r="C473" s="49">
        <f>C472+C467+C465+C458+C456</f>
        <v>2198</v>
      </c>
      <c r="D473" s="49">
        <f>D472+D467+D465+D458+D456</f>
        <v>75.459999999999994</v>
      </c>
      <c r="E473" s="49">
        <f>E472+E467+E465+E458+E456</f>
        <v>71.7</v>
      </c>
      <c r="F473" s="49">
        <f>F472+F467+F465+F458+F456</f>
        <v>311.23</v>
      </c>
      <c r="G473" s="49">
        <f>G472+G467+G465+G458+G456</f>
        <v>2176.38</v>
      </c>
      <c r="H473" s="39"/>
    </row>
    <row r="474" spans="1:8" x14ac:dyDescent="0.4">
      <c r="A474" s="470" t="s">
        <v>24</v>
      </c>
      <c r="B474" s="470" t="s">
        <v>25</v>
      </c>
      <c r="C474" s="467" t="s">
        <v>26</v>
      </c>
      <c r="D474" s="467" t="s">
        <v>543</v>
      </c>
      <c r="E474" s="467"/>
      <c r="F474" s="467"/>
      <c r="G474" s="470" t="s">
        <v>38</v>
      </c>
      <c r="H474" s="470" t="s">
        <v>39</v>
      </c>
    </row>
    <row r="475" spans="1:8" x14ac:dyDescent="0.4">
      <c r="A475" s="471"/>
      <c r="B475" s="471"/>
      <c r="C475" s="468"/>
      <c r="D475" s="284" t="s">
        <v>4</v>
      </c>
      <c r="E475" s="284" t="s">
        <v>36</v>
      </c>
      <c r="F475" s="284" t="s">
        <v>30</v>
      </c>
      <c r="G475" s="471"/>
      <c r="H475" s="471"/>
    </row>
    <row r="476" spans="1:8" x14ac:dyDescent="0.4">
      <c r="A476" s="463" t="s">
        <v>395</v>
      </c>
      <c r="B476" s="464"/>
      <c r="C476" s="465"/>
      <c r="D476" s="465"/>
      <c r="E476" s="465"/>
      <c r="F476" s="465"/>
      <c r="G476" s="465"/>
      <c r="H476" s="466"/>
    </row>
    <row r="477" spans="1:8" x14ac:dyDescent="0.4">
      <c r="A477" s="467" t="s">
        <v>40</v>
      </c>
      <c r="B477" s="158" t="s">
        <v>159</v>
      </c>
      <c r="C477" s="15" t="s">
        <v>113</v>
      </c>
      <c r="D477" s="93">
        <v>7.7</v>
      </c>
      <c r="E477" s="93">
        <v>10.1</v>
      </c>
      <c r="F477" s="93">
        <v>43.9</v>
      </c>
      <c r="G477" s="29">
        <v>297</v>
      </c>
      <c r="H477" s="30" t="s">
        <v>495</v>
      </c>
    </row>
    <row r="478" spans="1:8" x14ac:dyDescent="0.4">
      <c r="A478" s="467"/>
      <c r="B478" s="52" t="s">
        <v>89</v>
      </c>
      <c r="C478" s="8">
        <v>200</v>
      </c>
      <c r="D478" s="10" t="s">
        <v>46</v>
      </c>
      <c r="E478" s="10" t="s">
        <v>46</v>
      </c>
      <c r="F478" s="53" t="s">
        <v>622</v>
      </c>
      <c r="G478" s="12" t="s">
        <v>623</v>
      </c>
      <c r="H478" s="58" t="s">
        <v>439</v>
      </c>
    </row>
    <row r="479" spans="1:8" x14ac:dyDescent="0.4">
      <c r="A479" s="467"/>
      <c r="B479" s="41" t="s">
        <v>172</v>
      </c>
      <c r="C479" s="11" t="s">
        <v>648</v>
      </c>
      <c r="D479" s="10" t="s">
        <v>649</v>
      </c>
      <c r="E479" s="10" t="s">
        <v>48</v>
      </c>
      <c r="F479" s="53" t="s">
        <v>646</v>
      </c>
      <c r="G479" s="12" t="s">
        <v>650</v>
      </c>
      <c r="H479" s="58" t="s">
        <v>459</v>
      </c>
    </row>
    <row r="480" spans="1:8" x14ac:dyDescent="0.4">
      <c r="A480" s="467"/>
      <c r="B480" s="20" t="s">
        <v>41</v>
      </c>
      <c r="C480" s="21">
        <v>465</v>
      </c>
      <c r="D480" s="22">
        <f>D479+D478+D477</f>
        <v>14.4</v>
      </c>
      <c r="E480" s="22">
        <f>E479+E478+E477</f>
        <v>17.399999999999999</v>
      </c>
      <c r="F480" s="22">
        <f>F479+F478+F477</f>
        <v>82.699999999999989</v>
      </c>
      <c r="G480" s="21">
        <f>G479+G478+G477</f>
        <v>546.29999999999995</v>
      </c>
      <c r="H480" s="55"/>
    </row>
    <row r="481" spans="1:8" x14ac:dyDescent="0.4">
      <c r="A481" s="468" t="s">
        <v>23</v>
      </c>
      <c r="B481" s="23" t="s">
        <v>42</v>
      </c>
      <c r="C481" s="11" t="s">
        <v>5</v>
      </c>
      <c r="D481" s="16">
        <v>1.44</v>
      </c>
      <c r="E481" s="17">
        <v>0.67</v>
      </c>
      <c r="F481" s="17">
        <v>15.43</v>
      </c>
      <c r="G481" s="24">
        <v>112</v>
      </c>
      <c r="H481" s="82" t="s">
        <v>624</v>
      </c>
    </row>
    <row r="482" spans="1:8" x14ac:dyDescent="0.4">
      <c r="A482" s="434"/>
      <c r="B482" s="25" t="s">
        <v>44</v>
      </c>
      <c r="C482" s="26">
        <v>200</v>
      </c>
      <c r="D482" s="22">
        <f>D481</f>
        <v>1.44</v>
      </c>
      <c r="E482" s="22">
        <f>E481</f>
        <v>0.67</v>
      </c>
      <c r="F482" s="22">
        <f>F481</f>
        <v>15.43</v>
      </c>
      <c r="G482" s="21">
        <f>G481</f>
        <v>112</v>
      </c>
      <c r="H482" s="55"/>
    </row>
    <row r="483" spans="1:8" x14ac:dyDescent="0.4">
      <c r="A483" s="435" t="s">
        <v>6</v>
      </c>
      <c r="B483" s="34" t="s">
        <v>280</v>
      </c>
      <c r="C483" s="34">
        <v>60</v>
      </c>
      <c r="D483" s="34">
        <v>0.9</v>
      </c>
      <c r="E483" s="34">
        <v>2.7</v>
      </c>
      <c r="F483" s="34">
        <v>6.6</v>
      </c>
      <c r="G483" s="100">
        <v>54</v>
      </c>
      <c r="H483" s="46" t="s">
        <v>456</v>
      </c>
    </row>
    <row r="484" spans="1:8" x14ac:dyDescent="0.4">
      <c r="A484" s="435"/>
      <c r="B484" s="28" t="s">
        <v>814</v>
      </c>
      <c r="C484" s="15" t="s">
        <v>716</v>
      </c>
      <c r="D484" s="11" t="s">
        <v>717</v>
      </c>
      <c r="E484" s="11" t="s">
        <v>238</v>
      </c>
      <c r="F484" s="11" t="s">
        <v>718</v>
      </c>
      <c r="G484" s="29" t="s">
        <v>134</v>
      </c>
      <c r="H484" s="30" t="s">
        <v>719</v>
      </c>
    </row>
    <row r="485" spans="1:8" x14ac:dyDescent="0.4">
      <c r="A485" s="435"/>
      <c r="B485" s="27" t="s">
        <v>49</v>
      </c>
      <c r="C485" s="31" t="s">
        <v>113</v>
      </c>
      <c r="D485" s="32">
        <v>12.8</v>
      </c>
      <c r="E485" s="32">
        <v>9.18</v>
      </c>
      <c r="F485" s="32">
        <v>21.41</v>
      </c>
      <c r="G485" s="33">
        <v>212</v>
      </c>
      <c r="H485" s="30" t="s">
        <v>501</v>
      </c>
    </row>
    <row r="486" spans="1:8" x14ac:dyDescent="0.4">
      <c r="A486" s="435"/>
      <c r="B486" s="34" t="s">
        <v>50</v>
      </c>
      <c r="C486" s="15">
        <v>50</v>
      </c>
      <c r="D486" s="16" t="s">
        <v>51</v>
      </c>
      <c r="E486" s="16" t="s">
        <v>52</v>
      </c>
      <c r="F486" s="17" t="s">
        <v>53</v>
      </c>
      <c r="G486" s="12" t="s">
        <v>54</v>
      </c>
      <c r="H486" s="58"/>
    </row>
    <row r="487" spans="1:8" x14ac:dyDescent="0.4">
      <c r="A487" s="436"/>
      <c r="B487" s="27" t="s">
        <v>210</v>
      </c>
      <c r="C487" s="65">
        <v>200</v>
      </c>
      <c r="D487" s="79" t="s">
        <v>628</v>
      </c>
      <c r="E487" s="79" t="s">
        <v>629</v>
      </c>
      <c r="F487" s="117" t="s">
        <v>301</v>
      </c>
      <c r="G487" s="103" t="s">
        <v>630</v>
      </c>
      <c r="H487" s="58" t="s">
        <v>450</v>
      </c>
    </row>
    <row r="488" spans="1:8" x14ac:dyDescent="0.4">
      <c r="A488" s="434"/>
      <c r="B488" s="20" t="s">
        <v>80</v>
      </c>
      <c r="C488" s="59" t="s">
        <v>729</v>
      </c>
      <c r="D488" s="38">
        <f>D483+D484+D485+D486+D487</f>
        <v>26.800000000000004</v>
      </c>
      <c r="E488" s="38">
        <f>E483+E484+E485+E486+E487</f>
        <v>17.130000000000003</v>
      </c>
      <c r="F488" s="38">
        <f>F483+F484+F485+F486+F487</f>
        <v>124.81</v>
      </c>
      <c r="G488" s="37">
        <f>G483+G484+G485+G486+G487</f>
        <v>709</v>
      </c>
      <c r="H488" s="50"/>
    </row>
    <row r="489" spans="1:8" x14ac:dyDescent="0.4">
      <c r="A489" s="468" t="s">
        <v>59</v>
      </c>
      <c r="B489" s="52" t="s">
        <v>125</v>
      </c>
      <c r="C489" s="68">
        <v>30</v>
      </c>
      <c r="D489" s="16">
        <v>1.7</v>
      </c>
      <c r="E489" s="16">
        <v>2.2000000000000002</v>
      </c>
      <c r="F489" s="69">
        <v>27.15</v>
      </c>
      <c r="G489" s="12">
        <v>135</v>
      </c>
      <c r="H489" s="50"/>
    </row>
    <row r="490" spans="1:8" x14ac:dyDescent="0.4">
      <c r="A490" s="436"/>
      <c r="B490" s="28" t="s">
        <v>126</v>
      </c>
      <c r="C490" s="15">
        <v>200</v>
      </c>
      <c r="D490" s="11" t="s">
        <v>659</v>
      </c>
      <c r="E490" s="11" t="s">
        <v>660</v>
      </c>
      <c r="F490" s="42" t="s">
        <v>232</v>
      </c>
      <c r="G490" s="12" t="s">
        <v>630</v>
      </c>
      <c r="H490" s="45" t="s">
        <v>444</v>
      </c>
    </row>
    <row r="491" spans="1:8" x14ac:dyDescent="0.4">
      <c r="A491" s="434"/>
      <c r="B491" s="20" t="s">
        <v>81</v>
      </c>
      <c r="C491" s="43">
        <v>230</v>
      </c>
      <c r="D491" s="38">
        <f>D490+D489</f>
        <v>7.2</v>
      </c>
      <c r="E491" s="38">
        <f>E490+E489</f>
        <v>8.4</v>
      </c>
      <c r="F491" s="38">
        <f>F490+F489</f>
        <v>35.75</v>
      </c>
      <c r="G491" s="37">
        <f>G490+G489</f>
        <v>245</v>
      </c>
      <c r="H491" s="80"/>
    </row>
    <row r="492" spans="1:8" x14ac:dyDescent="0.4">
      <c r="A492" s="474" t="s">
        <v>8</v>
      </c>
      <c r="B492" s="150" t="s">
        <v>270</v>
      </c>
      <c r="C492" s="8" t="s">
        <v>106</v>
      </c>
      <c r="D492" s="9">
        <v>12.2</v>
      </c>
      <c r="E492" s="10" t="s">
        <v>57</v>
      </c>
      <c r="F492" s="11" t="s">
        <v>107</v>
      </c>
      <c r="G492" s="12" t="s">
        <v>17</v>
      </c>
      <c r="H492" s="51" t="s">
        <v>437</v>
      </c>
    </row>
    <row r="493" spans="1:8" x14ac:dyDescent="0.4">
      <c r="A493" s="436"/>
      <c r="B493" s="28" t="s">
        <v>194</v>
      </c>
      <c r="C493" s="15">
        <v>200</v>
      </c>
      <c r="D493" s="11">
        <v>0.1</v>
      </c>
      <c r="E493" s="11" t="s">
        <v>32</v>
      </c>
      <c r="F493" s="42">
        <v>9.1</v>
      </c>
      <c r="G493" s="12">
        <v>24.4</v>
      </c>
      <c r="H493" s="54" t="s">
        <v>430</v>
      </c>
    </row>
    <row r="494" spans="1:8" x14ac:dyDescent="0.4">
      <c r="A494" s="436"/>
      <c r="B494" s="34" t="s">
        <v>66</v>
      </c>
      <c r="C494" s="40">
        <v>50</v>
      </c>
      <c r="D494" s="32">
        <v>3.8</v>
      </c>
      <c r="E494" s="32">
        <v>0.4</v>
      </c>
      <c r="F494" s="32">
        <v>24.6</v>
      </c>
      <c r="G494" s="33">
        <v>117</v>
      </c>
      <c r="H494" s="58" t="s">
        <v>432</v>
      </c>
    </row>
    <row r="495" spans="1:8" x14ac:dyDescent="0.4">
      <c r="A495" s="436"/>
      <c r="B495" s="23" t="s">
        <v>190</v>
      </c>
      <c r="C495" s="11" t="s">
        <v>551</v>
      </c>
      <c r="D495" s="16">
        <v>0.4</v>
      </c>
      <c r="E495" s="17">
        <v>0.4</v>
      </c>
      <c r="F495" s="17">
        <v>9.8000000000000007</v>
      </c>
      <c r="G495" s="24">
        <v>47</v>
      </c>
      <c r="H495" s="46"/>
    </row>
    <row r="496" spans="1:8" x14ac:dyDescent="0.4">
      <c r="A496" s="434"/>
      <c r="B496" s="20" t="s">
        <v>82</v>
      </c>
      <c r="C496" s="21">
        <v>547</v>
      </c>
      <c r="D496" s="48">
        <f>D427+D493+D494+D495</f>
        <v>16.299999999999997</v>
      </c>
      <c r="E496" s="48">
        <f>E427+E493+E494+E495</f>
        <v>12.83</v>
      </c>
      <c r="F496" s="48">
        <f>F427+F493+F494+F495</f>
        <v>45.519999999999996</v>
      </c>
      <c r="G496" s="49">
        <f>G427+G493+G494+G495</f>
        <v>407.4</v>
      </c>
      <c r="H496" s="50"/>
    </row>
    <row r="497" spans="1:8" x14ac:dyDescent="0.4">
      <c r="A497" s="472" t="s">
        <v>83</v>
      </c>
      <c r="B497" s="473"/>
      <c r="C497" s="49">
        <f>C496+C491+C488+C482+C480</f>
        <v>2242</v>
      </c>
      <c r="D497" s="48">
        <f>D496+D491+D488+D482+D480</f>
        <v>66.14</v>
      </c>
      <c r="E497" s="48">
        <f>E496+E491+E488+E482+E480</f>
        <v>56.43</v>
      </c>
      <c r="F497" s="48">
        <f>F496+F491+F488+F482+F480</f>
        <v>304.20999999999998</v>
      </c>
      <c r="G497" s="49">
        <f>G496+G491+G488+G482+G480</f>
        <v>2019.7</v>
      </c>
      <c r="H497" s="50"/>
    </row>
    <row r="498" spans="1:8" x14ac:dyDescent="0.4">
      <c r="A498" s="475" t="s">
        <v>498</v>
      </c>
      <c r="B498" s="476"/>
      <c r="C498" s="94">
        <f>C499/20</f>
        <v>2068.8000000000002</v>
      </c>
      <c r="D498" s="48">
        <f>D499/20</f>
        <v>69.134999999999991</v>
      </c>
      <c r="E498" s="48">
        <f>E499/20</f>
        <v>66.576499999999996</v>
      </c>
      <c r="F498" s="48">
        <f>F499/20</f>
        <v>263.642</v>
      </c>
      <c r="G498" s="49">
        <f>G499/20</f>
        <v>1873.5965000000001</v>
      </c>
    </row>
    <row r="499" spans="1:8" x14ac:dyDescent="0.4">
      <c r="C499" s="95">
        <f>C497+C473+C448+C423+C399+C373+C348+C324+C300+C275+C251+C227+C203+C179+C156+C130+C104+C80+C54+C31</f>
        <v>41376</v>
      </c>
      <c r="D499" s="95">
        <f>D497+D473+D448+D423+D399+D373+D348+D324+D300+D275+D251+D227+D203+D179+D156+D130+D104+D80+D54+D31</f>
        <v>1382.6999999999998</v>
      </c>
      <c r="E499" s="95">
        <f>E497+E473+E448+E423+E399+E373+E348+E324+E300+E275+E251+E227+E203+E179+E156+E130+E104+E80+E54+E31</f>
        <v>1331.53</v>
      </c>
      <c r="F499" s="95">
        <f>F497+F473+F448+F423+F399+F373+F348+F324+F300+F275+F251+F227+F203+F179+F156+F130+F104+F80+F54+F31</f>
        <v>5272.84</v>
      </c>
      <c r="G499" s="95">
        <f>G497+G473+G448+G423+G399+G373+G348+G324+G300+G275+G251+G227+G203+G179+G156+G130+G104+G80+G54+G31</f>
        <v>37471.93</v>
      </c>
    </row>
  </sheetData>
  <mergeCells count="271"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2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2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2" x14ac:dyDescent="0.4">
      <c r="A3" s="391" t="s">
        <v>3</v>
      </c>
      <c r="B3" s="2"/>
      <c r="C3" s="2"/>
      <c r="F3" s="108"/>
      <c r="G3" s="108"/>
      <c r="H3" s="109" t="s">
        <v>867</v>
      </c>
    </row>
    <row r="4" spans="1:12" x14ac:dyDescent="0.4">
      <c r="A4" s="391" t="s">
        <v>839</v>
      </c>
      <c r="B4" s="2"/>
      <c r="C4" s="2"/>
      <c r="H4" s="108" t="s">
        <v>839</v>
      </c>
    </row>
    <row r="5" spans="1:12" ht="45.75" customHeight="1" x14ac:dyDescent="0.4">
      <c r="A5" s="453" t="s">
        <v>819</v>
      </c>
      <c r="B5" s="453"/>
      <c r="C5" s="453"/>
      <c r="D5" s="453"/>
      <c r="E5" s="453"/>
      <c r="F5" s="453"/>
      <c r="G5" s="453"/>
      <c r="H5" s="453"/>
    </row>
    <row r="6" spans="1:12" x14ac:dyDescent="0.4">
      <c r="A6" s="454" t="s">
        <v>860</v>
      </c>
      <c r="B6" s="454"/>
      <c r="C6" s="454"/>
      <c r="D6" s="454"/>
      <c r="E6" s="454"/>
      <c r="F6" s="454"/>
      <c r="G6" s="454"/>
      <c r="H6" s="454"/>
    </row>
    <row r="8" spans="1:12" x14ac:dyDescent="0.4">
      <c r="A8" s="441" t="s">
        <v>24</v>
      </c>
      <c r="B8" s="441" t="s">
        <v>25</v>
      </c>
      <c r="C8" s="432" t="s">
        <v>26</v>
      </c>
      <c r="D8" s="432" t="s">
        <v>543</v>
      </c>
      <c r="E8" s="432"/>
      <c r="F8" s="432"/>
      <c r="G8" s="441" t="s">
        <v>38</v>
      </c>
      <c r="H8" s="441" t="s">
        <v>39</v>
      </c>
    </row>
    <row r="9" spans="1:12" x14ac:dyDescent="0.4">
      <c r="A9" s="442"/>
      <c r="B9" s="442"/>
      <c r="C9" s="433"/>
      <c r="D9" s="392" t="s">
        <v>4</v>
      </c>
      <c r="E9" s="392" t="s">
        <v>36</v>
      </c>
      <c r="F9" s="392" t="s">
        <v>30</v>
      </c>
      <c r="G9" s="442"/>
      <c r="H9" s="442"/>
      <c r="J9" s="85"/>
      <c r="K9" s="222" t="s">
        <v>859</v>
      </c>
    </row>
    <row r="10" spans="1:12" x14ac:dyDescent="0.4">
      <c r="A10" s="446" t="s">
        <v>536</v>
      </c>
      <c r="B10" s="447"/>
      <c r="C10" s="447"/>
      <c r="D10" s="447"/>
      <c r="E10" s="447"/>
      <c r="F10" s="447"/>
      <c r="G10" s="447"/>
      <c r="H10" s="448"/>
      <c r="J10" s="85"/>
      <c r="K10" s="85"/>
    </row>
    <row r="11" spans="1:12" x14ac:dyDescent="0.4">
      <c r="A11" s="443" t="s">
        <v>496</v>
      </c>
      <c r="B11" s="455"/>
      <c r="C11" s="444"/>
      <c r="D11" s="444"/>
      <c r="E11" s="444"/>
      <c r="F11" s="444"/>
      <c r="G11" s="444"/>
      <c r="H11" s="445"/>
      <c r="J11" s="85"/>
      <c r="K11" s="222" t="s">
        <v>790</v>
      </c>
      <c r="L11" s="206"/>
    </row>
    <row r="12" spans="1:12" ht="42" x14ac:dyDescent="0.4">
      <c r="A12" s="432" t="s">
        <v>40</v>
      </c>
      <c r="B12" s="336" t="s">
        <v>239</v>
      </c>
      <c r="C12" s="306" t="s">
        <v>113</v>
      </c>
      <c r="D12" s="307">
        <v>7.1</v>
      </c>
      <c r="E12" s="307">
        <v>7.6</v>
      </c>
      <c r="F12" s="307">
        <v>36.700000000000003</v>
      </c>
      <c r="G12" s="309">
        <v>245</v>
      </c>
      <c r="H12" s="310" t="s">
        <v>476</v>
      </c>
      <c r="J12" s="85"/>
      <c r="K12" s="222" t="s">
        <v>789</v>
      </c>
      <c r="L12" s="206"/>
    </row>
    <row r="13" spans="1:12" x14ac:dyDescent="0.4">
      <c r="A13" s="432"/>
      <c r="B13" s="311" t="s">
        <v>89</v>
      </c>
      <c r="C13" s="312">
        <v>200</v>
      </c>
      <c r="D13" s="345" t="s">
        <v>46</v>
      </c>
      <c r="E13" s="345" t="s">
        <v>46</v>
      </c>
      <c r="F13" s="346" t="s">
        <v>622</v>
      </c>
      <c r="G13" s="345" t="s">
        <v>623</v>
      </c>
      <c r="H13" s="325" t="s">
        <v>439</v>
      </c>
      <c r="J13" s="85"/>
      <c r="K13" s="96"/>
    </row>
    <row r="14" spans="1:12" x14ac:dyDescent="0.4">
      <c r="A14" s="432"/>
      <c r="B14" s="18" t="s">
        <v>104</v>
      </c>
      <c r="C14" s="312">
        <v>50</v>
      </c>
      <c r="D14" s="313">
        <v>3.2</v>
      </c>
      <c r="E14" s="313">
        <v>0.3</v>
      </c>
      <c r="F14" s="313">
        <v>15.3</v>
      </c>
      <c r="G14" s="309">
        <v>79</v>
      </c>
      <c r="H14" s="336"/>
      <c r="J14" s="85"/>
      <c r="K14" s="96"/>
    </row>
    <row r="15" spans="1:12" x14ac:dyDescent="0.4">
      <c r="A15" s="432"/>
      <c r="B15" s="20" t="s">
        <v>41</v>
      </c>
      <c r="C15" s="316">
        <v>455</v>
      </c>
      <c r="D15" s="330">
        <v>13</v>
      </c>
      <c r="E15" s="330">
        <v>10.6</v>
      </c>
      <c r="F15" s="330">
        <v>66.599999999999994</v>
      </c>
      <c r="G15" s="316">
        <v>417.3</v>
      </c>
      <c r="H15" s="317"/>
      <c r="J15" s="85"/>
      <c r="K15" s="85"/>
    </row>
    <row r="16" spans="1:12" x14ac:dyDescent="0.4">
      <c r="A16" s="433" t="s">
        <v>23</v>
      </c>
      <c r="B16" s="325" t="s">
        <v>42</v>
      </c>
      <c r="C16" s="313" t="s">
        <v>5</v>
      </c>
      <c r="D16" s="307">
        <v>1.44</v>
      </c>
      <c r="E16" s="308">
        <v>0.67</v>
      </c>
      <c r="F16" s="308">
        <v>15.43</v>
      </c>
      <c r="G16" s="332">
        <v>112</v>
      </c>
      <c r="H16" s="317" t="s">
        <v>624</v>
      </c>
      <c r="J16" s="85"/>
      <c r="K16" s="85"/>
    </row>
    <row r="17" spans="1:11" x14ac:dyDescent="0.4">
      <c r="A17" s="434"/>
      <c r="B17" s="25" t="s">
        <v>44</v>
      </c>
      <c r="C17" s="334">
        <v>200</v>
      </c>
      <c r="D17" s="330">
        <f>D16</f>
        <v>1.44</v>
      </c>
      <c r="E17" s="330">
        <f>E16</f>
        <v>0.67</v>
      </c>
      <c r="F17" s="330">
        <f>F16</f>
        <v>15.43</v>
      </c>
      <c r="G17" s="316">
        <f>G16</f>
        <v>112</v>
      </c>
      <c r="H17" s="317"/>
      <c r="J17" s="85"/>
      <c r="K17" s="96"/>
    </row>
    <row r="18" spans="1:11" x14ac:dyDescent="0.4">
      <c r="A18" s="452" t="s">
        <v>6</v>
      </c>
      <c r="B18" s="389" t="s">
        <v>840</v>
      </c>
      <c r="C18" s="306">
        <v>60</v>
      </c>
      <c r="D18" s="307">
        <v>0.6</v>
      </c>
      <c r="E18" s="307">
        <v>2.7</v>
      </c>
      <c r="F18" s="308">
        <v>6.4</v>
      </c>
      <c r="G18" s="309">
        <v>35</v>
      </c>
      <c r="H18" s="327" t="s">
        <v>841</v>
      </c>
      <c r="J18" s="85"/>
      <c r="K18" s="96"/>
    </row>
    <row r="19" spans="1:11" x14ac:dyDescent="0.4">
      <c r="A19" s="435"/>
      <c r="B19" s="315" t="s">
        <v>325</v>
      </c>
      <c r="C19" s="322" t="s">
        <v>670</v>
      </c>
      <c r="D19" s="322">
        <v>8.5</v>
      </c>
      <c r="E19" s="322">
        <v>4.4000000000000004</v>
      </c>
      <c r="F19" s="322">
        <v>13.3</v>
      </c>
      <c r="G19" s="324">
        <v>128</v>
      </c>
      <c r="H19" s="46" t="s">
        <v>441</v>
      </c>
      <c r="J19" s="85"/>
      <c r="K19" s="96"/>
    </row>
    <row r="20" spans="1:11" x14ac:dyDescent="0.4">
      <c r="A20" s="435"/>
      <c r="B20" s="311" t="s">
        <v>362</v>
      </c>
      <c r="C20" s="306" t="s">
        <v>671</v>
      </c>
      <c r="D20" s="313" t="s">
        <v>363</v>
      </c>
      <c r="E20" s="313" t="s">
        <v>364</v>
      </c>
      <c r="F20" s="314" t="s">
        <v>365</v>
      </c>
      <c r="G20" s="309" t="s">
        <v>22</v>
      </c>
      <c r="H20" s="310" t="s">
        <v>483</v>
      </c>
      <c r="J20" s="85"/>
      <c r="K20" s="96"/>
    </row>
    <row r="21" spans="1:11" x14ac:dyDescent="0.4">
      <c r="A21" s="435"/>
      <c r="B21" s="315" t="s">
        <v>50</v>
      </c>
      <c r="C21" s="306">
        <v>50</v>
      </c>
      <c r="D21" s="307" t="s">
        <v>51</v>
      </c>
      <c r="E21" s="307" t="s">
        <v>52</v>
      </c>
      <c r="F21" s="308" t="s">
        <v>53</v>
      </c>
      <c r="G21" s="309" t="s">
        <v>54</v>
      </c>
      <c r="H21" s="317"/>
      <c r="J21" s="85"/>
      <c r="K21" s="96"/>
    </row>
    <row r="22" spans="1:11" x14ac:dyDescent="0.4">
      <c r="A22" s="436"/>
      <c r="B22" s="35" t="s">
        <v>55</v>
      </c>
      <c r="C22" s="322">
        <v>200</v>
      </c>
      <c r="D22" s="337" t="s">
        <v>56</v>
      </c>
      <c r="E22" s="337" t="s">
        <v>56</v>
      </c>
      <c r="F22" s="352">
        <v>15</v>
      </c>
      <c r="G22" s="353">
        <v>57</v>
      </c>
      <c r="H22" s="326" t="s">
        <v>432</v>
      </c>
    </row>
    <row r="23" spans="1:11" x14ac:dyDescent="0.4">
      <c r="A23" s="434"/>
      <c r="B23" s="20" t="s">
        <v>80</v>
      </c>
      <c r="C23" s="339" t="s">
        <v>721</v>
      </c>
      <c r="D23" s="340">
        <f>D22+D21+D20+D19+D18</f>
        <v>35.4</v>
      </c>
      <c r="E23" s="340">
        <f>E22+E21+E20+E19+E18</f>
        <v>30.599999999999998</v>
      </c>
      <c r="F23" s="340">
        <f>F22+F21+F20+F19+F18</f>
        <v>92.5</v>
      </c>
      <c r="G23" s="341">
        <f>G22+G21+G20+G19+G18</f>
        <v>726</v>
      </c>
      <c r="H23" s="317"/>
    </row>
    <row r="24" spans="1:11" x14ac:dyDescent="0.4">
      <c r="A24" s="433" t="s">
        <v>59</v>
      </c>
      <c r="B24" s="310" t="s">
        <v>63</v>
      </c>
      <c r="C24" s="306">
        <v>200</v>
      </c>
      <c r="D24" s="313" t="s">
        <v>64</v>
      </c>
      <c r="E24" s="313" t="s">
        <v>192</v>
      </c>
      <c r="F24" s="314" t="s">
        <v>661</v>
      </c>
      <c r="G24" s="309" t="s">
        <v>662</v>
      </c>
      <c r="H24" s="310" t="s">
        <v>433</v>
      </c>
    </row>
    <row r="25" spans="1:11" x14ac:dyDescent="0.4">
      <c r="A25" s="434"/>
      <c r="B25" s="20" t="s">
        <v>81</v>
      </c>
      <c r="C25" s="393">
        <v>200</v>
      </c>
      <c r="D25" s="394" t="s">
        <v>64</v>
      </c>
      <c r="E25" s="394" t="s">
        <v>192</v>
      </c>
      <c r="F25" s="395" t="s">
        <v>661</v>
      </c>
      <c r="G25" s="396">
        <v>50.28</v>
      </c>
      <c r="H25" s="317"/>
    </row>
    <row r="26" spans="1:11" x14ac:dyDescent="0.4">
      <c r="A26" s="433" t="s">
        <v>8</v>
      </c>
      <c r="B26" s="327" t="s">
        <v>163</v>
      </c>
      <c r="C26" s="312" t="s">
        <v>403</v>
      </c>
      <c r="D26" s="313" t="s">
        <v>317</v>
      </c>
      <c r="E26" s="313" t="s">
        <v>338</v>
      </c>
      <c r="F26" s="313" t="s">
        <v>634</v>
      </c>
      <c r="G26" s="329" t="s">
        <v>635</v>
      </c>
      <c r="H26" s="310" t="s">
        <v>462</v>
      </c>
    </row>
    <row r="27" spans="1:11" x14ac:dyDescent="0.4">
      <c r="A27" s="436"/>
      <c r="B27" s="310" t="s">
        <v>67</v>
      </c>
      <c r="C27" s="306">
        <v>200</v>
      </c>
      <c r="D27" s="307" t="s">
        <v>378</v>
      </c>
      <c r="E27" s="307" t="s">
        <v>378</v>
      </c>
      <c r="F27" s="397" t="s">
        <v>625</v>
      </c>
      <c r="G27" s="329" t="s">
        <v>626</v>
      </c>
      <c r="H27" s="327" t="s">
        <v>436</v>
      </c>
    </row>
    <row r="28" spans="1:11" x14ac:dyDescent="0.4">
      <c r="A28" s="436"/>
      <c r="B28" s="311" t="s">
        <v>162</v>
      </c>
      <c r="C28" s="312">
        <v>200</v>
      </c>
      <c r="D28" s="313" t="s">
        <v>76</v>
      </c>
      <c r="E28" s="313" t="s">
        <v>654</v>
      </c>
      <c r="F28" s="314" t="s">
        <v>178</v>
      </c>
      <c r="G28" s="309" t="s">
        <v>655</v>
      </c>
      <c r="H28" s="317" t="s">
        <v>446</v>
      </c>
    </row>
    <row r="29" spans="1:11" x14ac:dyDescent="0.4">
      <c r="A29" s="434"/>
      <c r="B29" s="20" t="s">
        <v>82</v>
      </c>
      <c r="C29" s="316">
        <v>570</v>
      </c>
      <c r="D29" s="398">
        <f>D26+D27+D28</f>
        <v>22.3</v>
      </c>
      <c r="E29" s="398">
        <f>E26+E27+E28</f>
        <v>34</v>
      </c>
      <c r="F29" s="398">
        <f>F26+F27+F28</f>
        <v>78.7</v>
      </c>
      <c r="G29" s="318">
        <f>G26+G27+G28</f>
        <v>600</v>
      </c>
      <c r="H29" s="317"/>
    </row>
    <row r="30" spans="1:11" x14ac:dyDescent="0.4">
      <c r="A30" s="437" t="s">
        <v>83</v>
      </c>
      <c r="B30" s="438"/>
      <c r="C30" s="318">
        <f>C15+C17+C23+C25+C29</f>
        <v>2235</v>
      </c>
      <c r="D30" s="318">
        <f>D15+D17+D23+D25+D29</f>
        <v>77.739999999999995</v>
      </c>
      <c r="E30" s="318">
        <f>E15+E17+E23+E25+E29</f>
        <v>75.960000000000008</v>
      </c>
      <c r="F30" s="318">
        <f>F15+F17+F23+F25+F29</f>
        <v>260.53000000000003</v>
      </c>
      <c r="G30" s="318">
        <f>G15+G17+G23+G25+G29</f>
        <v>1905.58</v>
      </c>
      <c r="H30" s="317"/>
    </row>
    <row r="31" spans="1:11" x14ac:dyDescent="0.4">
      <c r="A31" s="441" t="s">
        <v>24</v>
      </c>
      <c r="B31" s="441" t="s">
        <v>25</v>
      </c>
      <c r="C31" s="432" t="s">
        <v>26</v>
      </c>
      <c r="D31" s="432" t="s">
        <v>543</v>
      </c>
      <c r="E31" s="432"/>
      <c r="F31" s="432"/>
      <c r="G31" s="441" t="s">
        <v>38</v>
      </c>
      <c r="H31" s="441" t="s">
        <v>39</v>
      </c>
    </row>
    <row r="32" spans="1:11" x14ac:dyDescent="0.4">
      <c r="A32" s="442"/>
      <c r="B32" s="442"/>
      <c r="C32" s="433"/>
      <c r="D32" s="392" t="s">
        <v>4</v>
      </c>
      <c r="E32" s="392" t="s">
        <v>36</v>
      </c>
      <c r="F32" s="392" t="s">
        <v>30</v>
      </c>
      <c r="G32" s="442"/>
      <c r="H32" s="442"/>
    </row>
    <row r="33" spans="1:8" x14ac:dyDescent="0.4">
      <c r="A33" s="443" t="s">
        <v>333</v>
      </c>
      <c r="B33" s="455"/>
      <c r="C33" s="444"/>
      <c r="D33" s="444"/>
      <c r="E33" s="444"/>
      <c r="F33" s="444"/>
      <c r="G33" s="444"/>
      <c r="H33" s="445"/>
    </row>
    <row r="34" spans="1:8" x14ac:dyDescent="0.4">
      <c r="A34" s="432" t="s">
        <v>40</v>
      </c>
      <c r="B34" s="336" t="s">
        <v>199</v>
      </c>
      <c r="C34" s="312" t="s">
        <v>113</v>
      </c>
      <c r="D34" s="313" t="s">
        <v>200</v>
      </c>
      <c r="E34" s="313" t="s">
        <v>200</v>
      </c>
      <c r="F34" s="313" t="s">
        <v>201</v>
      </c>
      <c r="G34" s="329" t="s">
        <v>171</v>
      </c>
      <c r="H34" s="344" t="s">
        <v>463</v>
      </c>
    </row>
    <row r="35" spans="1:8" x14ac:dyDescent="0.4">
      <c r="A35" s="432"/>
      <c r="B35" s="18" t="s">
        <v>141</v>
      </c>
      <c r="C35" s="312" t="s">
        <v>645</v>
      </c>
      <c r="D35" s="313" t="s">
        <v>212</v>
      </c>
      <c r="E35" s="313" t="s">
        <v>310</v>
      </c>
      <c r="F35" s="313" t="s">
        <v>646</v>
      </c>
      <c r="G35" s="309" t="s">
        <v>647</v>
      </c>
      <c r="H35" s="310" t="s">
        <v>451</v>
      </c>
    </row>
    <row r="36" spans="1:8" x14ac:dyDescent="0.4">
      <c r="A36" s="432"/>
      <c r="B36" s="310" t="s">
        <v>67</v>
      </c>
      <c r="C36" s="306">
        <v>200</v>
      </c>
      <c r="D36" s="307" t="s">
        <v>378</v>
      </c>
      <c r="E36" s="307" t="s">
        <v>378</v>
      </c>
      <c r="F36" s="397" t="s">
        <v>625</v>
      </c>
      <c r="G36" s="329" t="s">
        <v>626</v>
      </c>
      <c r="H36" s="327" t="s">
        <v>436</v>
      </c>
    </row>
    <row r="37" spans="1:8" x14ac:dyDescent="0.4">
      <c r="A37" s="432"/>
      <c r="B37" s="20" t="s">
        <v>41</v>
      </c>
      <c r="C37" s="316">
        <v>470</v>
      </c>
      <c r="D37" s="330">
        <f>D36+D35+D34</f>
        <v>18.3</v>
      </c>
      <c r="E37" s="330">
        <f>E36+E35+E34</f>
        <v>15.1</v>
      </c>
      <c r="F37" s="330">
        <f>F36+F35+F34</f>
        <v>72.400000000000006</v>
      </c>
      <c r="G37" s="316">
        <f>G36+G35+G34</f>
        <v>499</v>
      </c>
      <c r="H37" s="331"/>
    </row>
    <row r="38" spans="1:8" x14ac:dyDescent="0.4">
      <c r="A38" s="433" t="s">
        <v>23</v>
      </c>
      <c r="B38" s="325" t="s">
        <v>42</v>
      </c>
      <c r="C38" s="313" t="s">
        <v>5</v>
      </c>
      <c r="D38" s="307">
        <v>1.44</v>
      </c>
      <c r="E38" s="308">
        <v>0.67</v>
      </c>
      <c r="F38" s="308">
        <v>15.43</v>
      </c>
      <c r="G38" s="332">
        <v>112</v>
      </c>
      <c r="H38" s="317" t="s">
        <v>624</v>
      </c>
    </row>
    <row r="39" spans="1:8" x14ac:dyDescent="0.4">
      <c r="A39" s="434"/>
      <c r="B39" s="25" t="s">
        <v>44</v>
      </c>
      <c r="C39" s="334">
        <v>200</v>
      </c>
      <c r="D39" s="330">
        <f>D38</f>
        <v>1.44</v>
      </c>
      <c r="E39" s="330">
        <f>E38</f>
        <v>0.67</v>
      </c>
      <c r="F39" s="330">
        <f>F38</f>
        <v>15.43</v>
      </c>
      <c r="G39" s="316">
        <v>112</v>
      </c>
      <c r="H39" s="331"/>
    </row>
    <row r="40" spans="1:8" x14ac:dyDescent="0.4">
      <c r="A40" s="452" t="s">
        <v>6</v>
      </c>
      <c r="B40" s="389" t="s">
        <v>842</v>
      </c>
      <c r="C40" s="306">
        <v>60</v>
      </c>
      <c r="D40" s="307">
        <v>0.7</v>
      </c>
      <c r="E40" s="307">
        <v>5.3</v>
      </c>
      <c r="F40" s="308">
        <v>5.9</v>
      </c>
      <c r="G40" s="309">
        <v>74</v>
      </c>
      <c r="H40" s="311" t="s">
        <v>843</v>
      </c>
    </row>
    <row r="41" spans="1:8" x14ac:dyDescent="0.4">
      <c r="A41" s="435"/>
      <c r="B41" s="310" t="s">
        <v>203</v>
      </c>
      <c r="C41" s="306">
        <v>250</v>
      </c>
      <c r="D41" s="313" t="s">
        <v>378</v>
      </c>
      <c r="E41" s="313" t="s">
        <v>238</v>
      </c>
      <c r="F41" s="313" t="s">
        <v>88</v>
      </c>
      <c r="G41" s="329" t="s">
        <v>672</v>
      </c>
      <c r="H41" s="344" t="s">
        <v>461</v>
      </c>
    </row>
    <row r="42" spans="1:8" x14ac:dyDescent="0.4">
      <c r="A42" s="435"/>
      <c r="B42" s="355" t="s">
        <v>204</v>
      </c>
      <c r="C42" s="306">
        <v>90</v>
      </c>
      <c r="D42" s="313" t="s">
        <v>667</v>
      </c>
      <c r="E42" s="313" t="s">
        <v>668</v>
      </c>
      <c r="F42" s="313" t="s">
        <v>71</v>
      </c>
      <c r="G42" s="329" t="s">
        <v>669</v>
      </c>
      <c r="H42" s="344" t="s">
        <v>488</v>
      </c>
    </row>
    <row r="43" spans="1:8" x14ac:dyDescent="0.4">
      <c r="A43" s="435"/>
      <c r="B43" s="310" t="s">
        <v>180</v>
      </c>
      <c r="C43" s="306">
        <v>150</v>
      </c>
      <c r="D43" s="313" t="s">
        <v>666</v>
      </c>
      <c r="E43" s="313" t="s">
        <v>48</v>
      </c>
      <c r="F43" s="313" t="s">
        <v>418</v>
      </c>
      <c r="G43" s="329" t="s">
        <v>339</v>
      </c>
      <c r="H43" s="344" t="s">
        <v>455</v>
      </c>
    </row>
    <row r="44" spans="1:8" x14ac:dyDescent="0.4">
      <c r="A44" s="435"/>
      <c r="B44" s="315" t="s">
        <v>50</v>
      </c>
      <c r="C44" s="306">
        <v>50</v>
      </c>
      <c r="D44" s="307" t="s">
        <v>51</v>
      </c>
      <c r="E44" s="307" t="s">
        <v>52</v>
      </c>
      <c r="F44" s="308" t="s">
        <v>53</v>
      </c>
      <c r="G44" s="399" t="s">
        <v>54</v>
      </c>
      <c r="H44" s="331"/>
    </row>
    <row r="45" spans="1:8" x14ac:dyDescent="0.4">
      <c r="A45" s="436"/>
      <c r="B45" s="310" t="s">
        <v>327</v>
      </c>
      <c r="C45" s="306">
        <v>200</v>
      </c>
      <c r="D45" s="313" t="s">
        <v>182</v>
      </c>
      <c r="E45" s="313" t="s">
        <v>31</v>
      </c>
      <c r="F45" s="314" t="s">
        <v>631</v>
      </c>
      <c r="G45" s="399" t="s">
        <v>632</v>
      </c>
      <c r="H45" s="333" t="s">
        <v>443</v>
      </c>
    </row>
    <row r="46" spans="1:8" x14ac:dyDescent="0.4">
      <c r="A46" s="434"/>
      <c r="B46" s="20" t="s">
        <v>80</v>
      </c>
      <c r="C46" s="339">
        <f>SUM(C40:C45)</f>
        <v>800</v>
      </c>
      <c r="D46" s="340">
        <f>D45+D44+D43+D42+D41+D40</f>
        <v>29.899999999999995</v>
      </c>
      <c r="E46" s="340">
        <f>E45+E44+E43+E42+E41+E40</f>
        <v>32.409999999999997</v>
      </c>
      <c r="F46" s="340">
        <f>F45+F44+F43+F42+F41+F40</f>
        <v>96.200000000000017</v>
      </c>
      <c r="G46" s="341">
        <f>G45+G44+G43+G42+G41+G40</f>
        <v>759.7</v>
      </c>
      <c r="H46" s="331"/>
    </row>
    <row r="47" spans="1:8" x14ac:dyDescent="0.4">
      <c r="A47" s="433" t="s">
        <v>59</v>
      </c>
      <c r="B47" s="325" t="s">
        <v>42</v>
      </c>
      <c r="C47" s="313" t="s">
        <v>5</v>
      </c>
      <c r="D47" s="307">
        <v>1.44</v>
      </c>
      <c r="E47" s="308">
        <v>0.67</v>
      </c>
      <c r="F47" s="308">
        <v>15.43</v>
      </c>
      <c r="G47" s="332">
        <v>112</v>
      </c>
      <c r="H47" s="317" t="s">
        <v>624</v>
      </c>
    </row>
    <row r="48" spans="1:8" x14ac:dyDescent="0.4">
      <c r="A48" s="434"/>
      <c r="B48" s="20" t="s">
        <v>81</v>
      </c>
      <c r="C48" s="342">
        <v>200</v>
      </c>
      <c r="D48" s="334" t="s">
        <v>659</v>
      </c>
      <c r="E48" s="334" t="s">
        <v>660</v>
      </c>
      <c r="F48" s="334" t="s">
        <v>232</v>
      </c>
      <c r="G48" s="316" t="s">
        <v>630</v>
      </c>
      <c r="H48" s="331"/>
    </row>
    <row r="49" spans="1:8" x14ac:dyDescent="0.4">
      <c r="A49" s="433" t="s">
        <v>8</v>
      </c>
      <c r="B49" s="327" t="s">
        <v>744</v>
      </c>
      <c r="C49" s="306" t="s">
        <v>113</v>
      </c>
      <c r="D49" s="313" t="s">
        <v>170</v>
      </c>
      <c r="E49" s="313" t="s">
        <v>170</v>
      </c>
      <c r="F49" s="314" t="s">
        <v>16</v>
      </c>
      <c r="G49" s="309" t="s">
        <v>303</v>
      </c>
      <c r="H49" s="310" t="s">
        <v>458</v>
      </c>
    </row>
    <row r="50" spans="1:8" x14ac:dyDescent="0.4">
      <c r="A50" s="436"/>
      <c r="B50" s="311" t="s">
        <v>89</v>
      </c>
      <c r="C50" s="312">
        <v>200</v>
      </c>
      <c r="D50" s="345" t="s">
        <v>46</v>
      </c>
      <c r="E50" s="345" t="s">
        <v>46</v>
      </c>
      <c r="F50" s="346" t="s">
        <v>622</v>
      </c>
      <c r="G50" s="345" t="s">
        <v>623</v>
      </c>
      <c r="H50" s="325" t="s">
        <v>439</v>
      </c>
    </row>
    <row r="51" spans="1:8" x14ac:dyDescent="0.4">
      <c r="A51" s="436"/>
      <c r="B51" s="315" t="s">
        <v>66</v>
      </c>
      <c r="C51" s="322">
        <v>50</v>
      </c>
      <c r="D51" s="337">
        <v>3.8</v>
      </c>
      <c r="E51" s="337">
        <v>0.4</v>
      </c>
      <c r="F51" s="337">
        <v>24.6</v>
      </c>
      <c r="G51" s="324">
        <v>117</v>
      </c>
      <c r="H51" s="46" t="s">
        <v>446</v>
      </c>
    </row>
    <row r="52" spans="1:8" x14ac:dyDescent="0.4">
      <c r="A52" s="436"/>
      <c r="B52" s="311" t="s">
        <v>131</v>
      </c>
      <c r="C52" s="315">
        <v>150</v>
      </c>
      <c r="D52" s="315">
        <v>0.4</v>
      </c>
      <c r="E52" s="315">
        <v>0.3</v>
      </c>
      <c r="F52" s="315">
        <v>10.3</v>
      </c>
      <c r="G52" s="315">
        <v>47</v>
      </c>
      <c r="H52" s="331"/>
    </row>
    <row r="53" spans="1:8" x14ac:dyDescent="0.4">
      <c r="A53" s="434"/>
      <c r="B53" s="20" t="s">
        <v>82</v>
      </c>
      <c r="C53" s="316">
        <f>SUM(C49:C52)</f>
        <v>400</v>
      </c>
      <c r="D53" s="330">
        <f>D49+D50+D51+D52</f>
        <v>15.9</v>
      </c>
      <c r="E53" s="330">
        <f>E49+E50+E51+E52</f>
        <v>12.4</v>
      </c>
      <c r="F53" s="330">
        <f>F49+F50+F51+F52</f>
        <v>86.5</v>
      </c>
      <c r="G53" s="316">
        <f>G49+G50+G51+G52</f>
        <v>552.29999999999995</v>
      </c>
      <c r="H53" s="331"/>
    </row>
    <row r="54" spans="1:8" x14ac:dyDescent="0.4">
      <c r="A54" s="437" t="s">
        <v>83</v>
      </c>
      <c r="B54" s="438"/>
      <c r="C54" s="318">
        <f>C53+C48+C46+C39+C37</f>
        <v>2070</v>
      </c>
      <c r="D54" s="318">
        <f>D37+D39+D46+D48+D53</f>
        <v>71.040000000000006</v>
      </c>
      <c r="E54" s="318">
        <f>E37+E39+E46+E48+E53</f>
        <v>66.78</v>
      </c>
      <c r="F54" s="318">
        <f>F37+F39+F46+F48+F53</f>
        <v>279.13</v>
      </c>
      <c r="G54" s="318">
        <f>G37+G39+G46+G48+G53</f>
        <v>2033</v>
      </c>
      <c r="H54" s="317"/>
    </row>
    <row r="55" spans="1:8" x14ac:dyDescent="0.4">
      <c r="A55" s="441" t="s">
        <v>24</v>
      </c>
      <c r="B55" s="441" t="s">
        <v>25</v>
      </c>
      <c r="C55" s="432" t="s">
        <v>26</v>
      </c>
      <c r="D55" s="432" t="s">
        <v>543</v>
      </c>
      <c r="E55" s="432"/>
      <c r="F55" s="432"/>
      <c r="G55" s="441" t="s">
        <v>38</v>
      </c>
      <c r="H55" s="441" t="s">
        <v>39</v>
      </c>
    </row>
    <row r="56" spans="1:8" x14ac:dyDescent="0.4">
      <c r="A56" s="442"/>
      <c r="B56" s="442"/>
      <c r="C56" s="433"/>
      <c r="D56" s="392" t="s">
        <v>4</v>
      </c>
      <c r="E56" s="392" t="s">
        <v>36</v>
      </c>
      <c r="F56" s="392" t="s">
        <v>30</v>
      </c>
      <c r="G56" s="442"/>
      <c r="H56" s="442"/>
    </row>
    <row r="57" spans="1:8" x14ac:dyDescent="0.4">
      <c r="A57" s="443" t="s">
        <v>332</v>
      </c>
      <c r="B57" s="455"/>
      <c r="C57" s="444"/>
      <c r="D57" s="444"/>
      <c r="E57" s="444"/>
      <c r="F57" s="444"/>
      <c r="G57" s="444"/>
      <c r="H57" s="445"/>
    </row>
    <row r="58" spans="1:8" x14ac:dyDescent="0.4">
      <c r="A58" s="432" t="s">
        <v>40</v>
      </c>
      <c r="B58" s="358" t="s">
        <v>329</v>
      </c>
      <c r="C58" s="312" t="s">
        <v>113</v>
      </c>
      <c r="D58" s="359">
        <v>6.3</v>
      </c>
      <c r="E58" s="345" t="s">
        <v>140</v>
      </c>
      <c r="F58" s="313" t="s">
        <v>330</v>
      </c>
      <c r="G58" s="309" t="s">
        <v>331</v>
      </c>
      <c r="H58" s="311" t="s">
        <v>447</v>
      </c>
    </row>
    <row r="59" spans="1:8" x14ac:dyDescent="0.4">
      <c r="A59" s="432"/>
      <c r="B59" s="310" t="s">
        <v>172</v>
      </c>
      <c r="C59" s="313" t="s">
        <v>648</v>
      </c>
      <c r="D59" s="345" t="s">
        <v>649</v>
      </c>
      <c r="E59" s="345" t="s">
        <v>48</v>
      </c>
      <c r="F59" s="346" t="s">
        <v>646</v>
      </c>
      <c r="G59" s="345" t="s">
        <v>650</v>
      </c>
      <c r="H59" s="310" t="s">
        <v>459</v>
      </c>
    </row>
    <row r="60" spans="1:8" x14ac:dyDescent="0.4">
      <c r="A60" s="432"/>
      <c r="B60" s="311" t="s">
        <v>89</v>
      </c>
      <c r="C60" s="312">
        <v>200</v>
      </c>
      <c r="D60" s="345" t="s">
        <v>46</v>
      </c>
      <c r="E60" s="345" t="s">
        <v>46</v>
      </c>
      <c r="F60" s="346" t="s">
        <v>622</v>
      </c>
      <c r="G60" s="345" t="s">
        <v>623</v>
      </c>
      <c r="H60" s="325" t="s">
        <v>439</v>
      </c>
    </row>
    <row r="61" spans="1:8" x14ac:dyDescent="0.4">
      <c r="A61" s="432"/>
      <c r="B61" s="20" t="s">
        <v>41</v>
      </c>
      <c r="C61" s="316">
        <v>465</v>
      </c>
      <c r="D61" s="330">
        <f>D60+D59+D58</f>
        <v>13</v>
      </c>
      <c r="E61" s="330">
        <f>E60+E59+E58</f>
        <v>15.399999999999999</v>
      </c>
      <c r="F61" s="330">
        <f>F60+F59+F58</f>
        <v>72.3</v>
      </c>
      <c r="G61" s="316">
        <f>G60+G59+G58</f>
        <v>481.3</v>
      </c>
      <c r="H61" s="331"/>
    </row>
    <row r="62" spans="1:8" x14ac:dyDescent="0.4">
      <c r="A62" s="433" t="s">
        <v>23</v>
      </c>
      <c r="B62" s="325" t="s">
        <v>190</v>
      </c>
      <c r="C62" s="313" t="s">
        <v>551</v>
      </c>
      <c r="D62" s="307">
        <v>0.4</v>
      </c>
      <c r="E62" s="308">
        <v>0.4</v>
      </c>
      <c r="F62" s="308">
        <v>9.8000000000000007</v>
      </c>
      <c r="G62" s="332">
        <v>47</v>
      </c>
      <c r="H62" s="331"/>
    </row>
    <row r="63" spans="1:8" x14ac:dyDescent="0.4">
      <c r="A63" s="434"/>
      <c r="B63" s="25" t="s">
        <v>44</v>
      </c>
      <c r="C63" s="334">
        <v>150</v>
      </c>
      <c r="D63" s="330">
        <f>D62</f>
        <v>0.4</v>
      </c>
      <c r="E63" s="330">
        <f>E62</f>
        <v>0.4</v>
      </c>
      <c r="F63" s="330">
        <f>F62</f>
        <v>9.8000000000000007</v>
      </c>
      <c r="G63" s="316">
        <f>G62</f>
        <v>47</v>
      </c>
      <c r="H63" s="331"/>
    </row>
    <row r="64" spans="1:8" x14ac:dyDescent="0.4">
      <c r="A64" s="452" t="s">
        <v>6</v>
      </c>
      <c r="B64" s="336" t="s">
        <v>556</v>
      </c>
      <c r="C64" s="306">
        <v>60</v>
      </c>
      <c r="D64" s="313" t="s">
        <v>52</v>
      </c>
      <c r="E64" s="313" t="s">
        <v>208</v>
      </c>
      <c r="F64" s="314" t="s">
        <v>62</v>
      </c>
      <c r="G64" s="345" t="s">
        <v>78</v>
      </c>
      <c r="H64" s="310" t="s">
        <v>557</v>
      </c>
    </row>
    <row r="65" spans="1:8" x14ac:dyDescent="0.4">
      <c r="A65" s="435"/>
      <c r="B65" s="315" t="s">
        <v>151</v>
      </c>
      <c r="C65" s="322" t="s">
        <v>673</v>
      </c>
      <c r="D65" s="322">
        <v>2.1</v>
      </c>
      <c r="E65" s="322">
        <v>5.3</v>
      </c>
      <c r="F65" s="322">
        <v>13.6</v>
      </c>
      <c r="G65" s="324">
        <v>112</v>
      </c>
      <c r="H65" s="333" t="s">
        <v>491</v>
      </c>
    </row>
    <row r="66" spans="1:8" x14ac:dyDescent="0.4">
      <c r="A66" s="435"/>
      <c r="B66" s="310" t="s">
        <v>259</v>
      </c>
      <c r="C66" s="306">
        <v>150</v>
      </c>
      <c r="D66" s="313" t="s">
        <v>674</v>
      </c>
      <c r="E66" s="313" t="s">
        <v>144</v>
      </c>
      <c r="F66" s="313" t="s">
        <v>675</v>
      </c>
      <c r="G66" s="329" t="s">
        <v>676</v>
      </c>
      <c r="H66" s="333" t="s">
        <v>449</v>
      </c>
    </row>
    <row r="67" spans="1:8" x14ac:dyDescent="0.4">
      <c r="A67" s="435"/>
      <c r="B67" s="315" t="s">
        <v>50</v>
      </c>
      <c r="C67" s="306">
        <v>50</v>
      </c>
      <c r="D67" s="307" t="s">
        <v>51</v>
      </c>
      <c r="E67" s="307" t="s">
        <v>52</v>
      </c>
      <c r="F67" s="308" t="s">
        <v>53</v>
      </c>
      <c r="G67" s="309" t="s">
        <v>54</v>
      </c>
      <c r="H67" s="331"/>
    </row>
    <row r="68" spans="1:8" x14ac:dyDescent="0.4">
      <c r="A68" s="436"/>
      <c r="B68" s="327" t="s">
        <v>210</v>
      </c>
      <c r="C68" s="306">
        <v>200</v>
      </c>
      <c r="D68" s="313" t="s">
        <v>628</v>
      </c>
      <c r="E68" s="313" t="s">
        <v>629</v>
      </c>
      <c r="F68" s="314" t="s">
        <v>301</v>
      </c>
      <c r="G68" s="309" t="s">
        <v>630</v>
      </c>
      <c r="H68" s="333" t="s">
        <v>450</v>
      </c>
    </row>
    <row r="69" spans="1:8" x14ac:dyDescent="0.4">
      <c r="A69" s="434"/>
      <c r="B69" s="20" t="s">
        <v>80</v>
      </c>
      <c r="C69" s="400">
        <v>720</v>
      </c>
      <c r="D69" s="340">
        <f>D68+D67+D66+D65+D64</f>
        <v>23.000000000000004</v>
      </c>
      <c r="E69" s="340">
        <f>E68+E67+E66+E65+E64</f>
        <v>25.549999999999997</v>
      </c>
      <c r="F69" s="340">
        <f>F68+F67+F66+F65+F64</f>
        <v>120.3</v>
      </c>
      <c r="G69" s="341">
        <f>G68+G67+G66+G65+G64</f>
        <v>756.5</v>
      </c>
      <c r="H69" s="331"/>
    </row>
    <row r="70" spans="1:8" x14ac:dyDescent="0.4">
      <c r="A70" s="433" t="s">
        <v>59</v>
      </c>
      <c r="B70" s="310" t="s">
        <v>189</v>
      </c>
      <c r="C70" s="306">
        <v>200</v>
      </c>
      <c r="D70" s="313" t="s">
        <v>64</v>
      </c>
      <c r="E70" s="313" t="s">
        <v>192</v>
      </c>
      <c r="F70" s="314" t="s">
        <v>663</v>
      </c>
      <c r="G70" s="309" t="s">
        <v>664</v>
      </c>
      <c r="H70" s="310" t="s">
        <v>433</v>
      </c>
    </row>
    <row r="71" spans="1:8" x14ac:dyDescent="0.4">
      <c r="A71" s="434"/>
      <c r="B71" s="20" t="s">
        <v>81</v>
      </c>
      <c r="C71" s="342">
        <v>200</v>
      </c>
      <c r="D71" s="330" t="s">
        <v>64</v>
      </c>
      <c r="E71" s="330" t="s">
        <v>192</v>
      </c>
      <c r="F71" s="330" t="s">
        <v>663</v>
      </c>
      <c r="G71" s="316" t="s">
        <v>664</v>
      </c>
      <c r="H71" s="331"/>
    </row>
    <row r="72" spans="1:8" x14ac:dyDescent="0.4">
      <c r="A72" s="433" t="s">
        <v>8</v>
      </c>
      <c r="B72" s="311" t="s">
        <v>347</v>
      </c>
      <c r="C72" s="306" t="s">
        <v>601</v>
      </c>
      <c r="D72" s="313" t="s">
        <v>156</v>
      </c>
      <c r="E72" s="313" t="s">
        <v>157</v>
      </c>
      <c r="F72" s="314" t="s">
        <v>158</v>
      </c>
      <c r="G72" s="309" t="s">
        <v>602</v>
      </c>
      <c r="H72" s="333" t="s">
        <v>465</v>
      </c>
    </row>
    <row r="73" spans="1:8" x14ac:dyDescent="0.4">
      <c r="A73" s="436"/>
      <c r="B73" s="310" t="s">
        <v>382</v>
      </c>
      <c r="C73" s="312">
        <v>150</v>
      </c>
      <c r="D73" s="313" t="s">
        <v>279</v>
      </c>
      <c r="E73" s="313" t="s">
        <v>383</v>
      </c>
      <c r="F73" s="313" t="s">
        <v>364</v>
      </c>
      <c r="G73" s="313" t="s">
        <v>236</v>
      </c>
      <c r="H73" s="344" t="s">
        <v>458</v>
      </c>
    </row>
    <row r="74" spans="1:8" x14ac:dyDescent="0.4">
      <c r="A74" s="436"/>
      <c r="B74" s="310" t="s">
        <v>183</v>
      </c>
      <c r="C74" s="306">
        <v>200</v>
      </c>
      <c r="D74" s="356" t="s">
        <v>76</v>
      </c>
      <c r="E74" s="356" t="s">
        <v>502</v>
      </c>
      <c r="F74" s="356" t="s">
        <v>341</v>
      </c>
      <c r="G74" s="357" t="s">
        <v>627</v>
      </c>
      <c r="H74" s="333" t="s">
        <v>446</v>
      </c>
    </row>
    <row r="75" spans="1:8" x14ac:dyDescent="0.4">
      <c r="A75" s="436"/>
      <c r="B75" s="315" t="s">
        <v>66</v>
      </c>
      <c r="C75" s="322">
        <v>50</v>
      </c>
      <c r="D75" s="337">
        <v>3.8</v>
      </c>
      <c r="E75" s="337">
        <v>0.4</v>
      </c>
      <c r="F75" s="337">
        <v>24.6</v>
      </c>
      <c r="G75" s="324">
        <v>117</v>
      </c>
      <c r="H75" s="336"/>
    </row>
    <row r="76" spans="1:8" x14ac:dyDescent="0.4">
      <c r="A76" s="436"/>
      <c r="B76" s="311" t="s">
        <v>125</v>
      </c>
      <c r="C76" s="347">
        <v>30</v>
      </c>
      <c r="D76" s="307">
        <v>1.7</v>
      </c>
      <c r="E76" s="307">
        <v>2.2000000000000002</v>
      </c>
      <c r="F76" s="348">
        <v>27.15</v>
      </c>
      <c r="G76" s="309">
        <v>135</v>
      </c>
      <c r="H76" s="317"/>
    </row>
    <row r="77" spans="1:8" x14ac:dyDescent="0.4">
      <c r="A77" s="434"/>
      <c r="B77" s="20" t="s">
        <v>82</v>
      </c>
      <c r="C77" s="316">
        <v>525</v>
      </c>
      <c r="D77" s="319">
        <f>D72+D73+D74+D75+D76</f>
        <v>23.5</v>
      </c>
      <c r="E77" s="319">
        <f>E72+E73+E74+E75+E76</f>
        <v>23.24</v>
      </c>
      <c r="F77" s="319">
        <f>F72+F73+F74+F75+F76</f>
        <v>86.65</v>
      </c>
      <c r="G77" s="318">
        <f>G72+G73+G74+G75+G76</f>
        <v>647.6</v>
      </c>
      <c r="H77" s="317"/>
    </row>
    <row r="78" spans="1:8" x14ac:dyDescent="0.4">
      <c r="A78" s="437" t="s">
        <v>83</v>
      </c>
      <c r="B78" s="438"/>
      <c r="C78" s="318">
        <f>C77+C71+C69+C63+C61</f>
        <v>2060</v>
      </c>
      <c r="D78" s="318">
        <f>D77+D71+D69+D63+D61</f>
        <v>65.5</v>
      </c>
      <c r="E78" s="318">
        <f>E77+E71+E69+E63+E61</f>
        <v>64.679999999999993</v>
      </c>
      <c r="F78" s="318">
        <f>F77+F71+F69+F63+F61</f>
        <v>296.36</v>
      </c>
      <c r="G78" s="318">
        <f>G77+G71+G69+G63+G61</f>
        <v>1982.6899999999998</v>
      </c>
      <c r="H78" s="317"/>
    </row>
    <row r="79" spans="1:8" x14ac:dyDescent="0.4">
      <c r="A79" s="441" t="s">
        <v>24</v>
      </c>
      <c r="B79" s="441" t="s">
        <v>25</v>
      </c>
      <c r="C79" s="432" t="s">
        <v>26</v>
      </c>
      <c r="D79" s="432" t="s">
        <v>543</v>
      </c>
      <c r="E79" s="432"/>
      <c r="F79" s="432"/>
      <c r="G79" s="441" t="s">
        <v>38</v>
      </c>
      <c r="H79" s="441" t="s">
        <v>39</v>
      </c>
    </row>
    <row r="80" spans="1:8" x14ac:dyDescent="0.4">
      <c r="A80" s="442"/>
      <c r="B80" s="442"/>
      <c r="C80" s="433"/>
      <c r="D80" s="392" t="s">
        <v>4</v>
      </c>
      <c r="E80" s="392" t="s">
        <v>36</v>
      </c>
      <c r="F80" s="392" t="s">
        <v>30</v>
      </c>
      <c r="G80" s="442"/>
      <c r="H80" s="442"/>
    </row>
    <row r="81" spans="1:8" x14ac:dyDescent="0.4">
      <c r="A81" s="443" t="s">
        <v>334</v>
      </c>
      <c r="B81" s="455"/>
      <c r="C81" s="444"/>
      <c r="D81" s="444"/>
      <c r="E81" s="444"/>
      <c r="F81" s="444"/>
      <c r="G81" s="444"/>
      <c r="H81" s="445"/>
    </row>
    <row r="82" spans="1:8" x14ac:dyDescent="0.4">
      <c r="A82" s="432" t="s">
        <v>40</v>
      </c>
      <c r="B82" s="310" t="s">
        <v>221</v>
      </c>
      <c r="C82" s="306" t="s">
        <v>113</v>
      </c>
      <c r="D82" s="313" t="s">
        <v>140</v>
      </c>
      <c r="E82" s="313" t="s">
        <v>222</v>
      </c>
      <c r="F82" s="313" t="s">
        <v>223</v>
      </c>
      <c r="G82" s="329" t="s">
        <v>224</v>
      </c>
      <c r="H82" s="310" t="s">
        <v>442</v>
      </c>
    </row>
    <row r="83" spans="1:8" x14ac:dyDescent="0.4">
      <c r="A83" s="432"/>
      <c r="B83" s="18" t="s">
        <v>141</v>
      </c>
      <c r="C83" s="312" t="s">
        <v>645</v>
      </c>
      <c r="D83" s="313" t="s">
        <v>212</v>
      </c>
      <c r="E83" s="313" t="s">
        <v>310</v>
      </c>
      <c r="F83" s="313" t="s">
        <v>646</v>
      </c>
      <c r="G83" s="309" t="s">
        <v>647</v>
      </c>
      <c r="H83" s="310" t="s">
        <v>451</v>
      </c>
    </row>
    <row r="84" spans="1:8" x14ac:dyDescent="0.4">
      <c r="A84" s="432"/>
      <c r="B84" s="327" t="s">
        <v>117</v>
      </c>
      <c r="C84" s="306">
        <v>200</v>
      </c>
      <c r="D84" s="313" t="s">
        <v>298</v>
      </c>
      <c r="E84" s="313" t="s">
        <v>95</v>
      </c>
      <c r="F84" s="314" t="s">
        <v>77</v>
      </c>
      <c r="G84" s="309" t="s">
        <v>722</v>
      </c>
      <c r="H84" s="311" t="s">
        <v>448</v>
      </c>
    </row>
    <row r="85" spans="1:8" x14ac:dyDescent="0.4">
      <c r="A85" s="432"/>
      <c r="B85" s="20" t="s">
        <v>41</v>
      </c>
      <c r="C85" s="316">
        <v>425</v>
      </c>
      <c r="D85" s="330">
        <f>D84+D83+D82</f>
        <v>19.200000000000003</v>
      </c>
      <c r="E85" s="330">
        <f>E84+E83+E82</f>
        <v>17.600000000000001</v>
      </c>
      <c r="F85" s="330">
        <f>F84+F83+F82</f>
        <v>73.300000000000011</v>
      </c>
      <c r="G85" s="316">
        <f>G84+G83+G82</f>
        <v>529</v>
      </c>
      <c r="H85" s="331"/>
    </row>
    <row r="86" spans="1:8" x14ac:dyDescent="0.4">
      <c r="A86" s="433" t="s">
        <v>23</v>
      </c>
      <c r="B86" s="336" t="s">
        <v>147</v>
      </c>
      <c r="C86" s="306">
        <v>200</v>
      </c>
      <c r="D86" s="313" t="s">
        <v>229</v>
      </c>
      <c r="E86" s="313" t="s">
        <v>658</v>
      </c>
      <c r="F86" s="328" t="s">
        <v>657</v>
      </c>
      <c r="G86" s="329">
        <v>222</v>
      </c>
      <c r="H86" s="333" t="s">
        <v>460</v>
      </c>
    </row>
    <row r="87" spans="1:8" x14ac:dyDescent="0.4">
      <c r="A87" s="434"/>
      <c r="B87" s="25" t="s">
        <v>44</v>
      </c>
      <c r="C87" s="334">
        <v>200</v>
      </c>
      <c r="D87" s="330">
        <v>1.2</v>
      </c>
      <c r="E87" s="330" t="str">
        <f>E86</f>
        <v>0,52</v>
      </c>
      <c r="F87" s="330" t="str">
        <f>F86</f>
        <v>53,6</v>
      </c>
      <c r="G87" s="316">
        <f>G86</f>
        <v>222</v>
      </c>
      <c r="H87" s="331"/>
    </row>
    <row r="88" spans="1:8" x14ac:dyDescent="0.4">
      <c r="A88" s="452" t="s">
        <v>6</v>
      </c>
      <c r="B88" s="311" t="s">
        <v>191</v>
      </c>
      <c r="C88" s="306">
        <v>60</v>
      </c>
      <c r="D88" s="335" t="s">
        <v>93</v>
      </c>
      <c r="E88" s="314" t="s">
        <v>192</v>
      </c>
      <c r="F88" s="314" t="s">
        <v>193</v>
      </c>
      <c r="G88" s="332" t="s">
        <v>313</v>
      </c>
      <c r="H88" s="311" t="s">
        <v>440</v>
      </c>
    </row>
    <row r="89" spans="1:8" x14ac:dyDescent="0.4">
      <c r="A89" s="435"/>
      <c r="B89" s="336" t="s">
        <v>47</v>
      </c>
      <c r="C89" s="306" t="s">
        <v>673</v>
      </c>
      <c r="D89" s="307" t="s">
        <v>72</v>
      </c>
      <c r="E89" s="307" t="s">
        <v>92</v>
      </c>
      <c r="F89" s="307" t="s">
        <v>677</v>
      </c>
      <c r="G89" s="329" t="s">
        <v>678</v>
      </c>
      <c r="H89" s="310" t="s">
        <v>431</v>
      </c>
    </row>
    <row r="90" spans="1:8" x14ac:dyDescent="0.4">
      <c r="A90" s="435"/>
      <c r="B90" s="327" t="s">
        <v>604</v>
      </c>
      <c r="C90" s="263" t="s">
        <v>679</v>
      </c>
      <c r="D90" s="337">
        <v>14.1</v>
      </c>
      <c r="E90" s="337">
        <v>19.5</v>
      </c>
      <c r="F90" s="337">
        <v>14</v>
      </c>
      <c r="G90" s="324">
        <v>289</v>
      </c>
      <c r="H90" s="46" t="s">
        <v>603</v>
      </c>
    </row>
    <row r="91" spans="1:8" x14ac:dyDescent="0.4">
      <c r="A91" s="435"/>
      <c r="B91" s="336" t="s">
        <v>326</v>
      </c>
      <c r="C91" s="306">
        <v>150</v>
      </c>
      <c r="D91" s="313" t="s">
        <v>68</v>
      </c>
      <c r="E91" s="313" t="s">
        <v>208</v>
      </c>
      <c r="F91" s="314" t="s">
        <v>209</v>
      </c>
      <c r="G91" s="309" t="s">
        <v>680</v>
      </c>
      <c r="H91" s="344" t="s">
        <v>442</v>
      </c>
    </row>
    <row r="92" spans="1:8" x14ac:dyDescent="0.4">
      <c r="A92" s="435"/>
      <c r="B92" s="315" t="s">
        <v>50</v>
      </c>
      <c r="C92" s="306">
        <v>50</v>
      </c>
      <c r="D92" s="307" t="s">
        <v>51</v>
      </c>
      <c r="E92" s="307" t="s">
        <v>52</v>
      </c>
      <c r="F92" s="308" t="s">
        <v>53</v>
      </c>
      <c r="G92" s="309" t="s">
        <v>54</v>
      </c>
      <c r="H92" s="331"/>
    </row>
    <row r="93" spans="1:8" x14ac:dyDescent="0.4">
      <c r="A93" s="436"/>
      <c r="B93" s="310" t="s">
        <v>605</v>
      </c>
      <c r="C93" s="306">
        <v>200</v>
      </c>
      <c r="D93" s="313" t="s">
        <v>182</v>
      </c>
      <c r="E93" s="313" t="s">
        <v>31</v>
      </c>
      <c r="F93" s="314" t="s">
        <v>631</v>
      </c>
      <c r="G93" s="309" t="s">
        <v>632</v>
      </c>
      <c r="H93" s="333" t="s">
        <v>443</v>
      </c>
    </row>
    <row r="94" spans="1:8" x14ac:dyDescent="0.4">
      <c r="A94" s="434"/>
      <c r="B94" s="20" t="s">
        <v>80</v>
      </c>
      <c r="C94" s="339" t="s">
        <v>723</v>
      </c>
      <c r="D94" s="340">
        <f>D88+D89+D90+D91+D92+D93</f>
        <v>22.099999999999998</v>
      </c>
      <c r="E94" s="340">
        <f>E88+E89+E90+E91+E92+E93</f>
        <v>31.19</v>
      </c>
      <c r="F94" s="340">
        <f>F88+F89+F90+F91+F92+F93</f>
        <v>96.610000000000014</v>
      </c>
      <c r="G94" s="341">
        <f>G88+G89+G90+G91+G92+G93</f>
        <v>709</v>
      </c>
      <c r="H94" s="331"/>
    </row>
    <row r="95" spans="1:8" x14ac:dyDescent="0.4">
      <c r="A95" s="433" t="s">
        <v>59</v>
      </c>
      <c r="B95" s="310" t="s">
        <v>63</v>
      </c>
      <c r="C95" s="306">
        <v>200</v>
      </c>
      <c r="D95" s="313" t="s">
        <v>64</v>
      </c>
      <c r="E95" s="313" t="s">
        <v>192</v>
      </c>
      <c r="F95" s="314" t="s">
        <v>661</v>
      </c>
      <c r="G95" s="309" t="s">
        <v>662</v>
      </c>
      <c r="H95" s="310" t="s">
        <v>433</v>
      </c>
    </row>
    <row r="96" spans="1:8" x14ac:dyDescent="0.4">
      <c r="A96" s="434"/>
      <c r="B96" s="20" t="s">
        <v>81</v>
      </c>
      <c r="C96" s="334">
        <v>200</v>
      </c>
      <c r="D96" s="330" t="s">
        <v>64</v>
      </c>
      <c r="E96" s="330" t="s">
        <v>192</v>
      </c>
      <c r="F96" s="330" t="s">
        <v>661</v>
      </c>
      <c r="G96" s="316" t="s">
        <v>662</v>
      </c>
      <c r="H96" s="331"/>
    </row>
    <row r="97" spans="1:17" ht="24.9" customHeight="1" x14ac:dyDescent="0.4">
      <c r="A97" s="433" t="s">
        <v>8</v>
      </c>
      <c r="B97" s="327" t="s">
        <v>545</v>
      </c>
      <c r="C97" s="306" t="s">
        <v>546</v>
      </c>
      <c r="D97" s="313" t="s">
        <v>547</v>
      </c>
      <c r="E97" s="313" t="s">
        <v>120</v>
      </c>
      <c r="F97" s="313" t="s">
        <v>61</v>
      </c>
      <c r="G97" s="329" t="s">
        <v>241</v>
      </c>
      <c r="H97" s="333" t="s">
        <v>548</v>
      </c>
    </row>
    <row r="98" spans="1:17" ht="24.9" customHeight="1" x14ac:dyDescent="0.4">
      <c r="A98" s="436"/>
      <c r="B98" s="336" t="s">
        <v>139</v>
      </c>
      <c r="C98" s="306" t="s">
        <v>74</v>
      </c>
      <c r="D98" s="307">
        <v>5.5</v>
      </c>
      <c r="E98" s="313" t="s">
        <v>321</v>
      </c>
      <c r="F98" s="314" t="s">
        <v>665</v>
      </c>
      <c r="G98" s="309" t="s">
        <v>366</v>
      </c>
      <c r="H98" s="310" t="s">
        <v>469</v>
      </c>
      <c r="K98" s="320"/>
      <c r="L98" s="322"/>
      <c r="M98" s="322"/>
      <c r="N98" s="322"/>
      <c r="O98" s="322"/>
      <c r="P98" s="353"/>
      <c r="Q98" s="310"/>
    </row>
    <row r="99" spans="1:17" ht="24.9" customHeight="1" x14ac:dyDescent="0.4">
      <c r="A99" s="436"/>
      <c r="B99" s="336" t="s">
        <v>194</v>
      </c>
      <c r="C99" s="306">
        <v>200</v>
      </c>
      <c r="D99" s="313">
        <v>0.1</v>
      </c>
      <c r="E99" s="313" t="s">
        <v>32</v>
      </c>
      <c r="F99" s="314">
        <v>9.1</v>
      </c>
      <c r="G99" s="309">
        <v>24.4</v>
      </c>
      <c r="H99" s="344" t="s">
        <v>430</v>
      </c>
    </row>
    <row r="100" spans="1:17" ht="24.9" customHeight="1" x14ac:dyDescent="0.4">
      <c r="A100" s="436"/>
      <c r="B100" s="315" t="s">
        <v>66</v>
      </c>
      <c r="C100" s="322">
        <v>50</v>
      </c>
      <c r="D100" s="337">
        <v>3.8</v>
      </c>
      <c r="E100" s="337">
        <v>0.4</v>
      </c>
      <c r="F100" s="337">
        <v>24.6</v>
      </c>
      <c r="G100" s="324">
        <v>117</v>
      </c>
      <c r="H100" s="315"/>
    </row>
    <row r="101" spans="1:17" ht="24.9" customHeight="1" x14ac:dyDescent="0.4">
      <c r="A101" s="434"/>
      <c r="B101" s="20" t="s">
        <v>82</v>
      </c>
      <c r="C101" s="316">
        <v>510</v>
      </c>
      <c r="D101" s="319">
        <f>D97+D98+D99+D100</f>
        <v>26.1</v>
      </c>
      <c r="E101" s="319">
        <f>E97+E98+E99+E100</f>
        <v>16.73</v>
      </c>
      <c r="F101" s="319">
        <f>F97+F98+F99+F100</f>
        <v>68.900000000000006</v>
      </c>
      <c r="G101" s="318">
        <f>G97+G98+G99+G100</f>
        <v>521.4</v>
      </c>
      <c r="H101" s="317"/>
    </row>
    <row r="102" spans="1:17" ht="24.9" customHeight="1" x14ac:dyDescent="0.4">
      <c r="A102" s="437" t="s">
        <v>83</v>
      </c>
      <c r="B102" s="438"/>
      <c r="C102" s="318">
        <f>C101+C96+C94+C87+C85</f>
        <v>2152</v>
      </c>
      <c r="D102" s="319">
        <f>D101+D96+D94+D87+D85</f>
        <v>74.2</v>
      </c>
      <c r="E102" s="319">
        <f>E101+E96+E94+E87+E85</f>
        <v>66.13000000000001</v>
      </c>
      <c r="F102" s="319">
        <f>F101+F96+F94+F87+F85</f>
        <v>299.71000000000004</v>
      </c>
      <c r="G102" s="318">
        <f>G101+G96+G94+G87+G85</f>
        <v>2031.6799999999998</v>
      </c>
      <c r="H102" s="317"/>
    </row>
    <row r="103" spans="1:17" x14ac:dyDescent="0.4">
      <c r="A103" s="441" t="s">
        <v>24</v>
      </c>
      <c r="B103" s="441" t="s">
        <v>25</v>
      </c>
      <c r="C103" s="432" t="s">
        <v>26</v>
      </c>
      <c r="D103" s="432" t="s">
        <v>543</v>
      </c>
      <c r="E103" s="432"/>
      <c r="F103" s="432"/>
      <c r="G103" s="441" t="s">
        <v>38</v>
      </c>
      <c r="H103" s="441" t="s">
        <v>39</v>
      </c>
    </row>
    <row r="104" spans="1:17" x14ac:dyDescent="0.4">
      <c r="A104" s="442"/>
      <c r="B104" s="442"/>
      <c r="C104" s="433"/>
      <c r="D104" s="392" t="s">
        <v>4</v>
      </c>
      <c r="E104" s="392" t="s">
        <v>36</v>
      </c>
      <c r="F104" s="392" t="s">
        <v>30</v>
      </c>
      <c r="G104" s="442"/>
      <c r="H104" s="442"/>
    </row>
    <row r="105" spans="1:17" ht="24.9" customHeight="1" x14ac:dyDescent="0.4">
      <c r="A105" s="446" t="s">
        <v>497</v>
      </c>
      <c r="B105" s="447"/>
      <c r="C105" s="447"/>
      <c r="D105" s="447"/>
      <c r="E105" s="447"/>
      <c r="F105" s="447"/>
      <c r="G105" s="447"/>
      <c r="H105" s="448"/>
    </row>
    <row r="106" spans="1:17" ht="24.9" customHeight="1" x14ac:dyDescent="0.4">
      <c r="A106" s="443" t="s">
        <v>344</v>
      </c>
      <c r="B106" s="455"/>
      <c r="C106" s="444"/>
      <c r="D106" s="444"/>
      <c r="E106" s="444"/>
      <c r="F106" s="444"/>
      <c r="G106" s="444"/>
      <c r="H106" s="445"/>
    </row>
    <row r="107" spans="1:17" ht="24.9" customHeight="1" x14ac:dyDescent="0.4">
      <c r="A107" s="432" t="s">
        <v>40</v>
      </c>
      <c r="B107" s="310" t="s">
        <v>159</v>
      </c>
      <c r="C107" s="321" t="s">
        <v>113</v>
      </c>
      <c r="D107" s="322" t="s">
        <v>640</v>
      </c>
      <c r="E107" s="323" t="s">
        <v>641</v>
      </c>
      <c r="F107" s="322" t="s">
        <v>642</v>
      </c>
      <c r="G107" s="324" t="s">
        <v>643</v>
      </c>
      <c r="H107" s="333" t="s">
        <v>435</v>
      </c>
    </row>
    <row r="108" spans="1:17" ht="20.25" customHeight="1" x14ac:dyDescent="0.4">
      <c r="A108" s="432"/>
      <c r="B108" s="18" t="s">
        <v>104</v>
      </c>
      <c r="C108" s="312">
        <v>50</v>
      </c>
      <c r="D108" s="313">
        <v>3.2</v>
      </c>
      <c r="E108" s="313">
        <v>0.3</v>
      </c>
      <c r="F108" s="313">
        <v>15.3</v>
      </c>
      <c r="G108" s="309">
        <v>79</v>
      </c>
      <c r="H108" s="326" t="s">
        <v>459</v>
      </c>
    </row>
    <row r="109" spans="1:17" ht="24.9" customHeight="1" x14ac:dyDescent="0.4">
      <c r="A109" s="432"/>
      <c r="B109" s="327" t="s">
        <v>89</v>
      </c>
      <c r="C109" s="312">
        <v>200</v>
      </c>
      <c r="D109" s="345" t="s">
        <v>46</v>
      </c>
      <c r="E109" s="345" t="s">
        <v>46</v>
      </c>
      <c r="F109" s="346" t="s">
        <v>622</v>
      </c>
      <c r="G109" s="309" t="s">
        <v>623</v>
      </c>
      <c r="H109" s="344" t="s">
        <v>439</v>
      </c>
    </row>
    <row r="110" spans="1:17" ht="24.9" customHeight="1" x14ac:dyDescent="0.4">
      <c r="A110" s="432"/>
      <c r="B110" s="20" t="s">
        <v>41</v>
      </c>
      <c r="C110" s="316">
        <v>455</v>
      </c>
      <c r="D110" s="330">
        <f>D107+D108+D109</f>
        <v>24.2</v>
      </c>
      <c r="E110" s="330">
        <f>E107+E108+E109</f>
        <v>42</v>
      </c>
      <c r="F110" s="330">
        <f>F107+F108+F109</f>
        <v>45.9</v>
      </c>
      <c r="G110" s="316">
        <f>G107+G108+G109</f>
        <v>498.3</v>
      </c>
      <c r="H110" s="331"/>
    </row>
    <row r="111" spans="1:17" ht="21" customHeight="1" x14ac:dyDescent="0.4">
      <c r="A111" s="433" t="s">
        <v>23</v>
      </c>
      <c r="B111" s="325" t="s">
        <v>42</v>
      </c>
      <c r="C111" s="313" t="s">
        <v>5</v>
      </c>
      <c r="D111" s="307">
        <v>1.44</v>
      </c>
      <c r="E111" s="308">
        <v>0.67</v>
      </c>
      <c r="F111" s="308">
        <v>15.43</v>
      </c>
      <c r="G111" s="332">
        <v>112</v>
      </c>
      <c r="H111" s="331" t="s">
        <v>624</v>
      </c>
    </row>
    <row r="112" spans="1:17" ht="24.9" customHeight="1" x14ac:dyDescent="0.4">
      <c r="A112" s="434"/>
      <c r="B112" s="25" t="s">
        <v>44</v>
      </c>
      <c r="C112" s="334">
        <v>200</v>
      </c>
      <c r="D112" s="330">
        <v>1.44</v>
      </c>
      <c r="E112" s="330">
        <f>E111</f>
        <v>0.67</v>
      </c>
      <c r="F112" s="330">
        <f>F111</f>
        <v>15.43</v>
      </c>
      <c r="G112" s="316">
        <f>G111</f>
        <v>112</v>
      </c>
      <c r="H112" s="331"/>
    </row>
    <row r="113" spans="1:8" x14ac:dyDescent="0.4">
      <c r="A113" s="452" t="s">
        <v>6</v>
      </c>
      <c r="B113" s="310" t="s">
        <v>256</v>
      </c>
      <c r="C113" s="306">
        <v>60</v>
      </c>
      <c r="D113" s="313" t="s">
        <v>45</v>
      </c>
      <c r="E113" s="313" t="s">
        <v>46</v>
      </c>
      <c r="F113" s="313" t="s">
        <v>123</v>
      </c>
      <c r="G113" s="329" t="s">
        <v>257</v>
      </c>
      <c r="H113" s="333" t="s">
        <v>472</v>
      </c>
    </row>
    <row r="114" spans="1:8" x14ac:dyDescent="0.4">
      <c r="A114" s="435"/>
      <c r="B114" s="336" t="s">
        <v>258</v>
      </c>
      <c r="C114" s="306" t="s">
        <v>673</v>
      </c>
      <c r="D114" s="335" t="s">
        <v>72</v>
      </c>
      <c r="E114" s="314" t="s">
        <v>92</v>
      </c>
      <c r="F114" s="314" t="s">
        <v>343</v>
      </c>
      <c r="G114" s="332" t="s">
        <v>681</v>
      </c>
      <c r="H114" s="333" t="s">
        <v>464</v>
      </c>
    </row>
    <row r="115" spans="1:8" x14ac:dyDescent="0.4">
      <c r="A115" s="435"/>
      <c r="B115" s="355" t="s">
        <v>568</v>
      </c>
      <c r="C115" s="306" t="s">
        <v>601</v>
      </c>
      <c r="D115" s="313" t="s">
        <v>218</v>
      </c>
      <c r="E115" s="313" t="s">
        <v>570</v>
      </c>
      <c r="F115" s="313" t="s">
        <v>552</v>
      </c>
      <c r="G115" s="329">
        <v>157</v>
      </c>
      <c r="H115" s="344" t="s">
        <v>571</v>
      </c>
    </row>
    <row r="116" spans="1:8" x14ac:dyDescent="0.4">
      <c r="A116" s="435"/>
      <c r="B116" s="401" t="s">
        <v>349</v>
      </c>
      <c r="C116" s="312" t="s">
        <v>74</v>
      </c>
      <c r="D116" s="307">
        <v>14.6</v>
      </c>
      <c r="E116" s="307">
        <v>5.0999999999999996</v>
      </c>
      <c r="F116" s="308">
        <v>33.1</v>
      </c>
      <c r="G116" s="309">
        <v>240</v>
      </c>
      <c r="H116" s="310" t="s">
        <v>466</v>
      </c>
    </row>
    <row r="117" spans="1:8" x14ac:dyDescent="0.4">
      <c r="A117" s="435"/>
      <c r="B117" s="315" t="s">
        <v>50</v>
      </c>
      <c r="C117" s="306">
        <v>50</v>
      </c>
      <c r="D117" s="307" t="s">
        <v>51</v>
      </c>
      <c r="E117" s="307" t="s">
        <v>52</v>
      </c>
      <c r="F117" s="308" t="s">
        <v>53</v>
      </c>
      <c r="G117" s="309" t="s">
        <v>54</v>
      </c>
      <c r="H117" s="331"/>
    </row>
    <row r="118" spans="1:8" x14ac:dyDescent="0.4">
      <c r="A118" s="436"/>
      <c r="B118" s="327" t="s">
        <v>340</v>
      </c>
      <c r="C118" s="306">
        <v>200</v>
      </c>
      <c r="D118" s="313" t="s">
        <v>628</v>
      </c>
      <c r="E118" s="313" t="s">
        <v>629</v>
      </c>
      <c r="F118" s="314" t="s">
        <v>633</v>
      </c>
      <c r="G118" s="309" t="s">
        <v>630</v>
      </c>
      <c r="H118" s="333" t="s">
        <v>450</v>
      </c>
    </row>
    <row r="119" spans="1:8" x14ac:dyDescent="0.4">
      <c r="A119" s="434"/>
      <c r="B119" s="20" t="s">
        <v>80</v>
      </c>
      <c r="C119" s="341">
        <v>760</v>
      </c>
      <c r="D119" s="340">
        <f>D113+D114+D115+D116+D117+D118</f>
        <v>31.5</v>
      </c>
      <c r="E119" s="340">
        <f>E113+E114+E115+E116+E117+E118</f>
        <v>25.050000000000004</v>
      </c>
      <c r="F119" s="340">
        <f>F113+F114+F115+F116+F117+F118</f>
        <v>114.14999999999999</v>
      </c>
      <c r="G119" s="341">
        <f>G113+G114+G115+G116+G117+G118</f>
        <v>766.5</v>
      </c>
      <c r="H119" s="331"/>
    </row>
    <row r="120" spans="1:8" x14ac:dyDescent="0.4">
      <c r="A120" s="433" t="s">
        <v>59</v>
      </c>
      <c r="B120" s="311" t="s">
        <v>60</v>
      </c>
      <c r="C120" s="315">
        <v>30</v>
      </c>
      <c r="D120" s="315">
        <v>2.04</v>
      </c>
      <c r="E120" s="315">
        <v>1.68</v>
      </c>
      <c r="F120" s="315">
        <v>18</v>
      </c>
      <c r="G120" s="349">
        <v>95</v>
      </c>
      <c r="H120" s="310"/>
    </row>
    <row r="121" spans="1:8" x14ac:dyDescent="0.4">
      <c r="A121" s="436"/>
      <c r="B121" s="325" t="s">
        <v>42</v>
      </c>
      <c r="C121" s="313" t="s">
        <v>5</v>
      </c>
      <c r="D121" s="307">
        <v>1.44</v>
      </c>
      <c r="E121" s="308">
        <v>0.67</v>
      </c>
      <c r="F121" s="308">
        <v>15.43</v>
      </c>
      <c r="G121" s="332">
        <v>112</v>
      </c>
      <c r="H121" s="317" t="s">
        <v>624</v>
      </c>
    </row>
    <row r="122" spans="1:8" x14ac:dyDescent="0.4">
      <c r="A122" s="434"/>
      <c r="B122" s="20" t="s">
        <v>81</v>
      </c>
      <c r="C122" s="342">
        <f>C121+C120</f>
        <v>230</v>
      </c>
      <c r="D122" s="340">
        <f>D121+D120</f>
        <v>3.48</v>
      </c>
      <c r="E122" s="340">
        <f>E121+E120</f>
        <v>2.35</v>
      </c>
      <c r="F122" s="340">
        <f>F121+F120</f>
        <v>33.43</v>
      </c>
      <c r="G122" s="341">
        <f>G121+G120</f>
        <v>207</v>
      </c>
      <c r="H122" s="331"/>
    </row>
    <row r="123" spans="1:8" x14ac:dyDescent="0.4">
      <c r="A123" s="433" t="s">
        <v>8</v>
      </c>
      <c r="B123" s="327" t="s">
        <v>65</v>
      </c>
      <c r="C123" s="312">
        <v>150</v>
      </c>
      <c r="D123" s="313" t="s">
        <v>572</v>
      </c>
      <c r="E123" s="313" t="s">
        <v>509</v>
      </c>
      <c r="F123" s="313" t="s">
        <v>573</v>
      </c>
      <c r="G123" s="329">
        <v>130</v>
      </c>
      <c r="H123" s="310" t="s">
        <v>457</v>
      </c>
    </row>
    <row r="124" spans="1:8" x14ac:dyDescent="0.4">
      <c r="A124" s="436"/>
      <c r="B124" s="315" t="s">
        <v>609</v>
      </c>
      <c r="C124" s="322">
        <v>100</v>
      </c>
      <c r="D124" s="337">
        <v>15.8</v>
      </c>
      <c r="E124" s="337">
        <v>12</v>
      </c>
      <c r="F124" s="337">
        <v>28.8</v>
      </c>
      <c r="G124" s="324">
        <v>288</v>
      </c>
      <c r="H124" s="326" t="s">
        <v>610</v>
      </c>
    </row>
    <row r="125" spans="1:8" x14ac:dyDescent="0.4">
      <c r="A125" s="436"/>
      <c r="B125" s="310" t="s">
        <v>67</v>
      </c>
      <c r="C125" s="306">
        <v>200</v>
      </c>
      <c r="D125" s="313" t="s">
        <v>378</v>
      </c>
      <c r="E125" s="313" t="s">
        <v>378</v>
      </c>
      <c r="F125" s="328" t="s">
        <v>625</v>
      </c>
      <c r="G125" s="402" t="s">
        <v>626</v>
      </c>
      <c r="H125" s="310" t="s">
        <v>436</v>
      </c>
    </row>
    <row r="126" spans="1:8" x14ac:dyDescent="0.4">
      <c r="A126" s="436"/>
      <c r="B126" s="311" t="s">
        <v>131</v>
      </c>
      <c r="C126" s="315">
        <v>150</v>
      </c>
      <c r="D126" s="315">
        <v>0.4</v>
      </c>
      <c r="E126" s="315">
        <v>0.3</v>
      </c>
      <c r="F126" s="315">
        <v>10.3</v>
      </c>
      <c r="G126" s="315">
        <v>47</v>
      </c>
      <c r="H126" s="310"/>
    </row>
    <row r="127" spans="1:8" x14ac:dyDescent="0.4">
      <c r="A127" s="434"/>
      <c r="B127" s="20" t="s">
        <v>82</v>
      </c>
      <c r="C127" s="316">
        <v>600</v>
      </c>
      <c r="D127" s="330">
        <f>D123+D124+D125+D126</f>
        <v>20.399999999999999</v>
      </c>
      <c r="E127" s="330">
        <f>E123+E124+E125+E126</f>
        <v>21.2</v>
      </c>
      <c r="F127" s="330">
        <f>F123+F124+F125+F126</f>
        <v>63.099999999999994</v>
      </c>
      <c r="G127" s="316">
        <f>G123+G124+G125+G126</f>
        <v>526</v>
      </c>
      <c r="H127" s="317"/>
    </row>
    <row r="128" spans="1:8" x14ac:dyDescent="0.4">
      <c r="A128" s="437" t="s">
        <v>83</v>
      </c>
      <c r="B128" s="438"/>
      <c r="C128" s="318">
        <f>C127+C122+C119+C112+C110</f>
        <v>2245</v>
      </c>
      <c r="D128" s="319">
        <f>D127+D122+D119+D112+D110</f>
        <v>81.02</v>
      </c>
      <c r="E128" s="319">
        <f>E127+E122+E119+E112+E110</f>
        <v>91.27000000000001</v>
      </c>
      <c r="F128" s="319">
        <f>F127+F122+F119+F112+F110</f>
        <v>272.01</v>
      </c>
      <c r="G128" s="318">
        <f>G110+G112+G119+G122+G127</f>
        <v>2109.8000000000002</v>
      </c>
      <c r="H128" s="317"/>
    </row>
    <row r="129" spans="1:8" x14ac:dyDescent="0.4">
      <c r="A129" s="441" t="s">
        <v>24</v>
      </c>
      <c r="B129" s="441" t="s">
        <v>25</v>
      </c>
      <c r="C129" s="432" t="s">
        <v>26</v>
      </c>
      <c r="D129" s="432" t="s">
        <v>543</v>
      </c>
      <c r="E129" s="432"/>
      <c r="F129" s="432"/>
      <c r="G129" s="441" t="s">
        <v>38</v>
      </c>
      <c r="H129" s="441" t="s">
        <v>39</v>
      </c>
    </row>
    <row r="130" spans="1:8" x14ac:dyDescent="0.4">
      <c r="A130" s="442"/>
      <c r="B130" s="442"/>
      <c r="C130" s="433"/>
      <c r="D130" s="392" t="s">
        <v>4</v>
      </c>
      <c r="E130" s="392" t="s">
        <v>36</v>
      </c>
      <c r="F130" s="392" t="s">
        <v>30</v>
      </c>
      <c r="G130" s="442"/>
      <c r="H130" s="442"/>
    </row>
    <row r="131" spans="1:8" x14ac:dyDescent="0.4">
      <c r="A131" s="446" t="s">
        <v>537</v>
      </c>
      <c r="B131" s="447"/>
      <c r="C131" s="447"/>
      <c r="D131" s="447"/>
      <c r="E131" s="447"/>
      <c r="F131" s="447"/>
      <c r="G131" s="447"/>
      <c r="H131" s="448"/>
    </row>
    <row r="132" spans="1:8" x14ac:dyDescent="0.4">
      <c r="A132" s="443" t="s">
        <v>345</v>
      </c>
      <c r="B132" s="455"/>
      <c r="C132" s="444"/>
      <c r="D132" s="444"/>
      <c r="E132" s="444"/>
      <c r="F132" s="444"/>
      <c r="G132" s="444"/>
      <c r="H132" s="445"/>
    </row>
    <row r="133" spans="1:8" x14ac:dyDescent="0.4">
      <c r="A133" s="432" t="s">
        <v>40</v>
      </c>
      <c r="B133" s="336" t="s">
        <v>576</v>
      </c>
      <c r="C133" s="312" t="s">
        <v>113</v>
      </c>
      <c r="D133" s="313" t="s">
        <v>140</v>
      </c>
      <c r="E133" s="313" t="s">
        <v>561</v>
      </c>
      <c r="F133" s="313" t="s">
        <v>580</v>
      </c>
      <c r="G133" s="313" t="s">
        <v>581</v>
      </c>
      <c r="H133" s="344" t="s">
        <v>579</v>
      </c>
    </row>
    <row r="134" spans="1:8" x14ac:dyDescent="0.4">
      <c r="A134" s="432"/>
      <c r="B134" s="18" t="s">
        <v>104</v>
      </c>
      <c r="C134" s="312">
        <v>50</v>
      </c>
      <c r="D134" s="313">
        <v>3.2</v>
      </c>
      <c r="E134" s="313">
        <v>0.3</v>
      </c>
      <c r="F134" s="313">
        <v>15.3</v>
      </c>
      <c r="G134" s="309">
        <v>79</v>
      </c>
      <c r="H134" s="310" t="s">
        <v>459</v>
      </c>
    </row>
    <row r="135" spans="1:8" x14ac:dyDescent="0.4">
      <c r="A135" s="432"/>
      <c r="B135" s="311" t="s">
        <v>89</v>
      </c>
      <c r="C135" s="312">
        <v>200</v>
      </c>
      <c r="D135" s="345" t="s">
        <v>46</v>
      </c>
      <c r="E135" s="345" t="s">
        <v>46</v>
      </c>
      <c r="F135" s="346" t="s">
        <v>622</v>
      </c>
      <c r="G135" s="309" t="s">
        <v>623</v>
      </c>
      <c r="H135" s="344" t="s">
        <v>439</v>
      </c>
    </row>
    <row r="136" spans="1:8" x14ac:dyDescent="0.4">
      <c r="A136" s="432"/>
      <c r="B136" s="20" t="s">
        <v>41</v>
      </c>
      <c r="C136" s="316">
        <v>455</v>
      </c>
      <c r="D136" s="330">
        <f>D135+D134+D133</f>
        <v>14</v>
      </c>
      <c r="E136" s="330">
        <f>E135+E134+E133</f>
        <v>13.2</v>
      </c>
      <c r="F136" s="330">
        <f>F135+F134+F133</f>
        <v>63.699999999999996</v>
      </c>
      <c r="G136" s="316">
        <f>G135+G134+G133</f>
        <v>431.3</v>
      </c>
      <c r="H136" s="331"/>
    </row>
    <row r="137" spans="1:8" x14ac:dyDescent="0.4">
      <c r="A137" s="433" t="s">
        <v>23</v>
      </c>
      <c r="B137" s="325" t="s">
        <v>42</v>
      </c>
      <c r="C137" s="313" t="s">
        <v>5</v>
      </c>
      <c r="D137" s="307">
        <v>1.44</v>
      </c>
      <c r="E137" s="308">
        <v>0.67</v>
      </c>
      <c r="F137" s="308">
        <v>15.43</v>
      </c>
      <c r="G137" s="332">
        <v>112</v>
      </c>
      <c r="H137" s="333" t="s">
        <v>624</v>
      </c>
    </row>
    <row r="138" spans="1:8" x14ac:dyDescent="0.4">
      <c r="A138" s="434"/>
      <c r="B138" s="25" t="s">
        <v>44</v>
      </c>
      <c r="C138" s="334">
        <v>200</v>
      </c>
      <c r="D138" s="330">
        <f>D137</f>
        <v>1.44</v>
      </c>
      <c r="E138" s="330">
        <f>E137</f>
        <v>0.67</v>
      </c>
      <c r="F138" s="330">
        <f>F137</f>
        <v>15.43</v>
      </c>
      <c r="G138" s="316">
        <f>G137</f>
        <v>112</v>
      </c>
      <c r="H138" s="331"/>
    </row>
    <row r="139" spans="1:8" x14ac:dyDescent="0.4">
      <c r="A139" s="435"/>
      <c r="B139" s="311" t="s">
        <v>191</v>
      </c>
      <c r="C139" s="306">
        <v>60</v>
      </c>
      <c r="D139" s="335" t="s">
        <v>93</v>
      </c>
      <c r="E139" s="314" t="s">
        <v>192</v>
      </c>
      <c r="F139" s="314" t="s">
        <v>193</v>
      </c>
      <c r="G139" s="332" t="s">
        <v>313</v>
      </c>
      <c r="H139" s="311" t="s">
        <v>440</v>
      </c>
    </row>
    <row r="140" spans="1:8" x14ac:dyDescent="0.4">
      <c r="A140" s="435"/>
      <c r="B140" s="336" t="s">
        <v>616</v>
      </c>
      <c r="C140" s="306">
        <v>250</v>
      </c>
      <c r="D140" s="313" t="s">
        <v>311</v>
      </c>
      <c r="E140" s="313" t="s">
        <v>570</v>
      </c>
      <c r="F140" s="314" t="s">
        <v>570</v>
      </c>
      <c r="G140" s="309" t="s">
        <v>682</v>
      </c>
      <c r="H140" s="310" t="s">
        <v>467</v>
      </c>
    </row>
    <row r="141" spans="1:8" x14ac:dyDescent="0.4">
      <c r="A141" s="435"/>
      <c r="B141" s="311" t="s">
        <v>353</v>
      </c>
      <c r="C141" s="306" t="s">
        <v>417</v>
      </c>
      <c r="D141" s="313" t="s">
        <v>418</v>
      </c>
      <c r="E141" s="313" t="s">
        <v>419</v>
      </c>
      <c r="F141" s="314" t="s">
        <v>298</v>
      </c>
      <c r="G141" s="309" t="s">
        <v>420</v>
      </c>
      <c r="H141" s="310" t="s">
        <v>468</v>
      </c>
    </row>
    <row r="142" spans="1:8" x14ac:dyDescent="0.4">
      <c r="A142" s="435"/>
      <c r="B142" s="336" t="s">
        <v>139</v>
      </c>
      <c r="C142" s="306" t="s">
        <v>74</v>
      </c>
      <c r="D142" s="307">
        <v>5.5</v>
      </c>
      <c r="E142" s="313" t="s">
        <v>321</v>
      </c>
      <c r="F142" s="314" t="s">
        <v>665</v>
      </c>
      <c r="G142" s="309" t="s">
        <v>366</v>
      </c>
      <c r="H142" s="310" t="s">
        <v>469</v>
      </c>
    </row>
    <row r="143" spans="1:8" x14ac:dyDescent="0.4">
      <c r="A143" s="435"/>
      <c r="B143" s="315" t="s">
        <v>50</v>
      </c>
      <c r="C143" s="306">
        <v>50</v>
      </c>
      <c r="D143" s="307" t="s">
        <v>51</v>
      </c>
      <c r="E143" s="307" t="s">
        <v>52</v>
      </c>
      <c r="F143" s="308" t="s">
        <v>53</v>
      </c>
      <c r="G143" s="309" t="s">
        <v>54</v>
      </c>
      <c r="H143" s="333"/>
    </row>
    <row r="144" spans="1:8" x14ac:dyDescent="0.4">
      <c r="A144" s="436"/>
      <c r="B144" s="310" t="s">
        <v>611</v>
      </c>
      <c r="C144" s="306">
        <v>200</v>
      </c>
      <c r="D144" s="313" t="s">
        <v>182</v>
      </c>
      <c r="E144" s="313" t="s">
        <v>31</v>
      </c>
      <c r="F144" s="314" t="s">
        <v>631</v>
      </c>
      <c r="G144" s="309" t="s">
        <v>632</v>
      </c>
      <c r="H144" s="333" t="s">
        <v>443</v>
      </c>
    </row>
    <row r="145" spans="1:8" x14ac:dyDescent="0.4">
      <c r="A145" s="434"/>
      <c r="B145" s="20" t="s">
        <v>80</v>
      </c>
      <c r="C145" s="339" t="s">
        <v>724</v>
      </c>
      <c r="D145" s="340">
        <f>D139+D140+D141+D142+D143+D144</f>
        <v>37.000000000000007</v>
      </c>
      <c r="E145" s="340">
        <f>E139+E140+E141+E142+E143+E144</f>
        <v>36.29</v>
      </c>
      <c r="F145" s="340">
        <f>F139+F140+F141+F142+F143+F144</f>
        <v>105.41</v>
      </c>
      <c r="G145" s="341">
        <f>G139+G140+G141+G142+G143+G144</f>
        <v>866.9</v>
      </c>
      <c r="H145" s="331"/>
    </row>
    <row r="146" spans="1:8" x14ac:dyDescent="0.4">
      <c r="A146" s="433" t="s">
        <v>59</v>
      </c>
      <c r="B146" s="311" t="s">
        <v>60</v>
      </c>
      <c r="C146" s="315">
        <v>30</v>
      </c>
      <c r="D146" s="315">
        <v>1.7</v>
      </c>
      <c r="E146" s="315">
        <v>2.2000000000000002</v>
      </c>
      <c r="F146" s="315">
        <v>27.15</v>
      </c>
      <c r="G146" s="349">
        <v>135</v>
      </c>
      <c r="H146" s="310"/>
    </row>
    <row r="147" spans="1:8" x14ac:dyDescent="0.4">
      <c r="A147" s="436"/>
      <c r="B147" s="325" t="s">
        <v>42</v>
      </c>
      <c r="C147" s="313" t="s">
        <v>5</v>
      </c>
      <c r="D147" s="307">
        <v>1.44</v>
      </c>
      <c r="E147" s="308">
        <v>0.67</v>
      </c>
      <c r="F147" s="308">
        <v>15.43</v>
      </c>
      <c r="G147" s="332">
        <v>112</v>
      </c>
      <c r="H147" s="317" t="s">
        <v>624</v>
      </c>
    </row>
    <row r="148" spans="1:8" x14ac:dyDescent="0.4">
      <c r="A148" s="434"/>
      <c r="B148" s="20" t="s">
        <v>81</v>
      </c>
      <c r="C148" s="342">
        <v>230</v>
      </c>
      <c r="D148" s="340">
        <f>D146+D147</f>
        <v>3.1399999999999997</v>
      </c>
      <c r="E148" s="340">
        <f>E146+E147</f>
        <v>2.87</v>
      </c>
      <c r="F148" s="340">
        <f>F146+F147</f>
        <v>42.58</v>
      </c>
      <c r="G148" s="341">
        <f>G146+G147</f>
        <v>247</v>
      </c>
      <c r="H148" s="331"/>
    </row>
    <row r="149" spans="1:8" x14ac:dyDescent="0.4">
      <c r="A149" s="433" t="s">
        <v>8</v>
      </c>
      <c r="B149" s="310" t="s">
        <v>336</v>
      </c>
      <c r="C149" s="306">
        <v>90</v>
      </c>
      <c r="D149" s="313" t="s">
        <v>694</v>
      </c>
      <c r="E149" s="313" t="s">
        <v>695</v>
      </c>
      <c r="F149" s="313" t="s">
        <v>696</v>
      </c>
      <c r="G149" s="329">
        <v>163.80000000000001</v>
      </c>
      <c r="H149" s="333" t="s">
        <v>454</v>
      </c>
    </row>
    <row r="150" spans="1:8" x14ac:dyDescent="0.4">
      <c r="A150" s="436"/>
      <c r="B150" s="310" t="s">
        <v>159</v>
      </c>
      <c r="C150" s="306" t="s">
        <v>74</v>
      </c>
      <c r="D150" s="313" t="s">
        <v>160</v>
      </c>
      <c r="E150" s="313" t="s">
        <v>697</v>
      </c>
      <c r="F150" s="345" t="s">
        <v>698</v>
      </c>
      <c r="G150" s="329" t="s">
        <v>699</v>
      </c>
      <c r="H150" s="333" t="s">
        <v>435</v>
      </c>
    </row>
    <row r="151" spans="1:8" x14ac:dyDescent="0.4">
      <c r="A151" s="436"/>
      <c r="B151" s="315" t="s">
        <v>66</v>
      </c>
      <c r="C151" s="322">
        <v>50</v>
      </c>
      <c r="D151" s="337">
        <v>3.8</v>
      </c>
      <c r="E151" s="337">
        <v>0.4</v>
      </c>
      <c r="F151" s="337">
        <v>24.6</v>
      </c>
      <c r="G151" s="324">
        <v>117</v>
      </c>
      <c r="H151" s="310"/>
    </row>
    <row r="152" spans="1:8" x14ac:dyDescent="0.4">
      <c r="A152" s="436"/>
      <c r="B152" s="305" t="s">
        <v>34</v>
      </c>
      <c r="C152" s="306">
        <v>200</v>
      </c>
      <c r="D152" s="307">
        <v>0.1</v>
      </c>
      <c r="E152" s="307" t="s">
        <v>32</v>
      </c>
      <c r="F152" s="308">
        <v>9.1</v>
      </c>
      <c r="G152" s="309">
        <v>24.4</v>
      </c>
      <c r="H152" s="310" t="s">
        <v>430</v>
      </c>
    </row>
    <row r="153" spans="1:8" x14ac:dyDescent="0.4">
      <c r="A153" s="434"/>
      <c r="B153" s="20" t="s">
        <v>82</v>
      </c>
      <c r="C153" s="316">
        <v>495</v>
      </c>
      <c r="D153" s="319">
        <f>D149+D150+D151+D152</f>
        <v>22.500000000000004</v>
      </c>
      <c r="E153" s="319">
        <f>E149+E150+E151+E152</f>
        <v>13.209999999999999</v>
      </c>
      <c r="F153" s="319">
        <f>F149+F150+F151+F152</f>
        <v>76.52</v>
      </c>
      <c r="G153" s="318">
        <f>G149+G150+G151+G152</f>
        <v>506.2</v>
      </c>
      <c r="H153" s="331"/>
    </row>
    <row r="154" spans="1:8" x14ac:dyDescent="0.4">
      <c r="A154" s="437" t="s">
        <v>83</v>
      </c>
      <c r="B154" s="438"/>
      <c r="C154" s="318">
        <f>C153+C148+C145+C138+C136</f>
        <v>2215</v>
      </c>
      <c r="D154" s="319">
        <f>D153+D148+D145+D138+D136</f>
        <v>78.080000000000013</v>
      </c>
      <c r="E154" s="319">
        <f>E153+E148+E145+E138+E136</f>
        <v>66.239999999999995</v>
      </c>
      <c r="F154" s="319">
        <f>F153+F148+F145+F138+F136</f>
        <v>303.64</v>
      </c>
      <c r="G154" s="318">
        <f>G153+G148+G145+G138+G136</f>
        <v>2163.4</v>
      </c>
      <c r="H154" s="317"/>
    </row>
    <row r="155" spans="1:8" x14ac:dyDescent="0.4">
      <c r="A155" s="441" t="s">
        <v>24</v>
      </c>
      <c r="B155" s="441" t="s">
        <v>25</v>
      </c>
      <c r="C155" s="432" t="s">
        <v>26</v>
      </c>
      <c r="D155" s="432" t="s">
        <v>543</v>
      </c>
      <c r="E155" s="432"/>
      <c r="F155" s="432"/>
      <c r="G155" s="441" t="s">
        <v>38</v>
      </c>
      <c r="H155" s="441" t="s">
        <v>39</v>
      </c>
    </row>
    <row r="156" spans="1:8" x14ac:dyDescent="0.4">
      <c r="A156" s="442"/>
      <c r="B156" s="442"/>
      <c r="C156" s="433"/>
      <c r="D156" s="392" t="s">
        <v>4</v>
      </c>
      <c r="E156" s="392" t="s">
        <v>36</v>
      </c>
      <c r="F156" s="392" t="s">
        <v>30</v>
      </c>
      <c r="G156" s="442"/>
      <c r="H156" s="442"/>
    </row>
    <row r="157" spans="1:8" x14ac:dyDescent="0.4">
      <c r="A157" s="443" t="s">
        <v>351</v>
      </c>
      <c r="B157" s="455"/>
      <c r="C157" s="444"/>
      <c r="D157" s="444"/>
      <c r="E157" s="444"/>
      <c r="F157" s="444"/>
      <c r="G157" s="444"/>
      <c r="H157" s="445"/>
    </row>
    <row r="158" spans="1:8" x14ac:dyDescent="0.4">
      <c r="A158" s="432" t="s">
        <v>40</v>
      </c>
      <c r="B158" s="327" t="s">
        <v>169</v>
      </c>
      <c r="C158" s="306" t="s">
        <v>113</v>
      </c>
      <c r="D158" s="313" t="s">
        <v>170</v>
      </c>
      <c r="E158" s="313" t="s">
        <v>170</v>
      </c>
      <c r="F158" s="314" t="s">
        <v>16</v>
      </c>
      <c r="G158" s="309" t="s">
        <v>303</v>
      </c>
      <c r="H158" s="310" t="s">
        <v>458</v>
      </c>
    </row>
    <row r="159" spans="1:8" x14ac:dyDescent="0.4">
      <c r="A159" s="432"/>
      <c r="B159" s="310" t="s">
        <v>172</v>
      </c>
      <c r="C159" s="313" t="s">
        <v>648</v>
      </c>
      <c r="D159" s="345" t="s">
        <v>649</v>
      </c>
      <c r="E159" s="345" t="s">
        <v>48</v>
      </c>
      <c r="F159" s="346" t="s">
        <v>646</v>
      </c>
      <c r="G159" s="309" t="s">
        <v>650</v>
      </c>
      <c r="H159" s="310" t="s">
        <v>459</v>
      </c>
    </row>
    <row r="160" spans="1:8" x14ac:dyDescent="0.4">
      <c r="A160" s="432"/>
      <c r="B160" s="327" t="s">
        <v>67</v>
      </c>
      <c r="C160" s="306">
        <v>200</v>
      </c>
      <c r="D160" s="313" t="s">
        <v>378</v>
      </c>
      <c r="E160" s="313" t="s">
        <v>378</v>
      </c>
      <c r="F160" s="328" t="s">
        <v>625</v>
      </c>
      <c r="G160" s="329" t="s">
        <v>626</v>
      </c>
      <c r="H160" s="310" t="s">
        <v>436</v>
      </c>
    </row>
    <row r="161" spans="1:8" x14ac:dyDescent="0.4">
      <c r="A161" s="432"/>
      <c r="B161" s="20" t="s">
        <v>41</v>
      </c>
      <c r="C161" s="316">
        <v>460</v>
      </c>
      <c r="D161" s="330">
        <f>D158+D159+D160</f>
        <v>14.4</v>
      </c>
      <c r="E161" s="330">
        <f>E158+E159+E160</f>
        <v>15</v>
      </c>
      <c r="F161" s="330">
        <f>F158+F159+F160</f>
        <v>72.400000000000006</v>
      </c>
      <c r="G161" s="316">
        <f>G158+G159+G160</f>
        <v>512</v>
      </c>
      <c r="H161" s="317"/>
    </row>
    <row r="162" spans="1:8" x14ac:dyDescent="0.4">
      <c r="A162" s="433" t="s">
        <v>23</v>
      </c>
      <c r="B162" s="327" t="s">
        <v>346</v>
      </c>
      <c r="C162" s="306">
        <v>200</v>
      </c>
      <c r="D162" s="313" t="s">
        <v>93</v>
      </c>
      <c r="E162" s="313" t="s">
        <v>651</v>
      </c>
      <c r="F162" s="328" t="s">
        <v>652</v>
      </c>
      <c r="G162" s="329" t="s">
        <v>653</v>
      </c>
      <c r="H162" s="331" t="s">
        <v>505</v>
      </c>
    </row>
    <row r="163" spans="1:8" x14ac:dyDescent="0.4">
      <c r="A163" s="434"/>
      <c r="B163" s="25" t="s">
        <v>44</v>
      </c>
      <c r="C163" s="334">
        <v>100</v>
      </c>
      <c r="D163" s="330" t="str">
        <f>D162</f>
        <v>0,6</v>
      </c>
      <c r="E163" s="330" t="str">
        <f>E162</f>
        <v>0,26</v>
      </c>
      <c r="F163" s="330" t="str">
        <f>F162</f>
        <v>26,8</v>
      </c>
      <c r="G163" s="316" t="str">
        <f>G162</f>
        <v>111</v>
      </c>
      <c r="H163" s="331"/>
    </row>
    <row r="164" spans="1:8" x14ac:dyDescent="0.4">
      <c r="A164" s="435" t="s">
        <v>6</v>
      </c>
      <c r="B164" s="389" t="s">
        <v>556</v>
      </c>
      <c r="C164" s="306">
        <v>60</v>
      </c>
      <c r="D164" s="313" t="s">
        <v>52</v>
      </c>
      <c r="E164" s="313" t="s">
        <v>208</v>
      </c>
      <c r="F164" s="314" t="s">
        <v>62</v>
      </c>
      <c r="G164" s="309" t="s">
        <v>78</v>
      </c>
      <c r="H164" s="310" t="s">
        <v>557</v>
      </c>
    </row>
    <row r="165" spans="1:8" x14ac:dyDescent="0.4">
      <c r="A165" s="435"/>
      <c r="B165" s="327" t="s">
        <v>354</v>
      </c>
      <c r="C165" s="306">
        <v>250</v>
      </c>
      <c r="D165" s="313" t="s">
        <v>123</v>
      </c>
      <c r="E165" s="313" t="s">
        <v>295</v>
      </c>
      <c r="F165" s="314" t="s">
        <v>88</v>
      </c>
      <c r="G165" s="309" t="s">
        <v>672</v>
      </c>
      <c r="H165" s="333" t="s">
        <v>493</v>
      </c>
    </row>
    <row r="166" spans="1:8" x14ac:dyDescent="0.4">
      <c r="A166" s="435"/>
      <c r="B166" s="336" t="s">
        <v>582</v>
      </c>
      <c r="C166" s="306" t="s">
        <v>135</v>
      </c>
      <c r="D166" s="307">
        <v>9.9</v>
      </c>
      <c r="E166" s="313" t="s">
        <v>33</v>
      </c>
      <c r="F166" s="314" t="s">
        <v>348</v>
      </c>
      <c r="G166" s="309">
        <v>148</v>
      </c>
      <c r="H166" s="310" t="s">
        <v>700</v>
      </c>
    </row>
    <row r="167" spans="1:8" x14ac:dyDescent="0.4">
      <c r="A167" s="435"/>
      <c r="B167" s="320" t="s">
        <v>360</v>
      </c>
      <c r="C167" s="322">
        <v>150</v>
      </c>
      <c r="D167" s="322">
        <v>4.4000000000000004</v>
      </c>
      <c r="E167" s="322">
        <v>9.1999999999999993</v>
      </c>
      <c r="F167" s="322">
        <v>11.2</v>
      </c>
      <c r="G167" s="324">
        <v>145</v>
      </c>
      <c r="H167" s="310" t="s">
        <v>507</v>
      </c>
    </row>
    <row r="168" spans="1:8" x14ac:dyDescent="0.4">
      <c r="A168" s="435"/>
      <c r="B168" s="315" t="s">
        <v>50</v>
      </c>
      <c r="C168" s="306">
        <v>50</v>
      </c>
      <c r="D168" s="307" t="s">
        <v>51</v>
      </c>
      <c r="E168" s="307" t="s">
        <v>52</v>
      </c>
      <c r="F168" s="308" t="s">
        <v>53</v>
      </c>
      <c r="G168" s="309" t="s">
        <v>54</v>
      </c>
      <c r="H168" s="333"/>
    </row>
    <row r="169" spans="1:8" x14ac:dyDescent="0.4">
      <c r="A169" s="436"/>
      <c r="B169" s="35" t="s">
        <v>55</v>
      </c>
      <c r="C169" s="322">
        <v>200</v>
      </c>
      <c r="D169" s="337" t="s">
        <v>56</v>
      </c>
      <c r="E169" s="337" t="s">
        <v>56</v>
      </c>
      <c r="F169" s="352">
        <v>15</v>
      </c>
      <c r="G169" s="353">
        <v>57</v>
      </c>
      <c r="H169" s="333" t="s">
        <v>432</v>
      </c>
    </row>
    <row r="170" spans="1:8" x14ac:dyDescent="0.4">
      <c r="A170" s="434"/>
      <c r="B170" s="20" t="s">
        <v>80</v>
      </c>
      <c r="C170" s="339" t="s">
        <v>721</v>
      </c>
      <c r="D170" s="340">
        <f>D164+D165+D166+D167+D168+D169</f>
        <v>21.5</v>
      </c>
      <c r="E170" s="340">
        <f>E164+E165+E166+E167+E168+E169</f>
        <v>27.4</v>
      </c>
      <c r="F170" s="340">
        <f>F164+F165+F166+F167+F168+F169</f>
        <v>90.2</v>
      </c>
      <c r="G170" s="341">
        <f>G164+G165+G166+G167+G168+G169</f>
        <v>651.20000000000005</v>
      </c>
      <c r="H170" s="331"/>
    </row>
    <row r="171" spans="1:8" x14ac:dyDescent="0.4">
      <c r="A171" s="433" t="s">
        <v>59</v>
      </c>
      <c r="B171" s="310" t="s">
        <v>63</v>
      </c>
      <c r="C171" s="306">
        <v>200</v>
      </c>
      <c r="D171" s="313" t="s">
        <v>64</v>
      </c>
      <c r="E171" s="313" t="s">
        <v>192</v>
      </c>
      <c r="F171" s="314" t="s">
        <v>661</v>
      </c>
      <c r="G171" s="309" t="s">
        <v>662</v>
      </c>
      <c r="H171" s="310" t="s">
        <v>433</v>
      </c>
    </row>
    <row r="172" spans="1:8" x14ac:dyDescent="0.4">
      <c r="A172" s="434"/>
      <c r="B172" s="20" t="s">
        <v>81</v>
      </c>
      <c r="C172" s="342">
        <v>200</v>
      </c>
      <c r="D172" s="330" t="s">
        <v>64</v>
      </c>
      <c r="E172" s="330" t="s">
        <v>192</v>
      </c>
      <c r="F172" s="330" t="s">
        <v>661</v>
      </c>
      <c r="G172" s="316" t="s">
        <v>662</v>
      </c>
      <c r="H172" s="331"/>
    </row>
    <row r="173" spans="1:8" x14ac:dyDescent="0.4">
      <c r="A173" s="433" t="s">
        <v>8</v>
      </c>
      <c r="B173" s="336" t="s">
        <v>247</v>
      </c>
      <c r="C173" s="306" t="s">
        <v>91</v>
      </c>
      <c r="D173" s="313" t="s">
        <v>412</v>
      </c>
      <c r="E173" s="313" t="s">
        <v>413</v>
      </c>
      <c r="F173" s="313" t="s">
        <v>415</v>
      </c>
      <c r="G173" s="329" t="s">
        <v>414</v>
      </c>
      <c r="H173" s="333" t="s">
        <v>478</v>
      </c>
    </row>
    <row r="174" spans="1:8" x14ac:dyDescent="0.4">
      <c r="A174" s="436"/>
      <c r="B174" s="327" t="s">
        <v>117</v>
      </c>
      <c r="C174" s="306">
        <v>200</v>
      </c>
      <c r="D174" s="313" t="s">
        <v>298</v>
      </c>
      <c r="E174" s="313" t="s">
        <v>95</v>
      </c>
      <c r="F174" s="314" t="s">
        <v>77</v>
      </c>
      <c r="G174" s="309" t="s">
        <v>722</v>
      </c>
      <c r="H174" s="333" t="s">
        <v>448</v>
      </c>
    </row>
    <row r="175" spans="1:8" x14ac:dyDescent="0.4">
      <c r="A175" s="436"/>
      <c r="B175" s="325" t="s">
        <v>190</v>
      </c>
      <c r="C175" s="313" t="s">
        <v>551</v>
      </c>
      <c r="D175" s="307">
        <v>0.4</v>
      </c>
      <c r="E175" s="308">
        <v>0.4</v>
      </c>
      <c r="F175" s="308">
        <v>9.8000000000000007</v>
      </c>
      <c r="G175" s="332">
        <v>47</v>
      </c>
      <c r="H175" s="317"/>
    </row>
    <row r="176" spans="1:8" x14ac:dyDescent="0.4">
      <c r="A176" s="434"/>
      <c r="B176" s="20" t="s">
        <v>82</v>
      </c>
      <c r="C176" s="316">
        <v>510</v>
      </c>
      <c r="D176" s="319">
        <f>D173+D174+D175</f>
        <v>29.4</v>
      </c>
      <c r="E176" s="319">
        <f>E173+E174+E175</f>
        <v>19.8</v>
      </c>
      <c r="F176" s="319">
        <f>F173+F174+F175</f>
        <v>63.3</v>
      </c>
      <c r="G176" s="318">
        <f>G173+G174+G175</f>
        <v>551</v>
      </c>
      <c r="H176" s="331"/>
    </row>
    <row r="177" spans="1:8" x14ac:dyDescent="0.4">
      <c r="A177" s="437" t="s">
        <v>83</v>
      </c>
      <c r="B177" s="438"/>
      <c r="C177" s="318">
        <f>C176+C172+C170+C163+C161</f>
        <v>2080</v>
      </c>
      <c r="D177" s="319">
        <f>D176+D172+D170+D163+D161</f>
        <v>71.5</v>
      </c>
      <c r="E177" s="319">
        <f>E176+E172+E170+E163+E161</f>
        <v>62.55</v>
      </c>
      <c r="F177" s="319">
        <f>F176+F172+F170+F163+F161</f>
        <v>260</v>
      </c>
      <c r="G177" s="318">
        <f>G176+G172+G170+G163+G161</f>
        <v>1875.48</v>
      </c>
      <c r="H177" s="317"/>
    </row>
    <row r="178" spans="1:8" x14ac:dyDescent="0.4">
      <c r="A178" s="441" t="s">
        <v>24</v>
      </c>
      <c r="B178" s="441" t="s">
        <v>25</v>
      </c>
      <c r="C178" s="432" t="s">
        <v>26</v>
      </c>
      <c r="D178" s="432" t="s">
        <v>543</v>
      </c>
      <c r="E178" s="432"/>
      <c r="F178" s="432"/>
      <c r="G178" s="441" t="s">
        <v>38</v>
      </c>
      <c r="H178" s="441" t="s">
        <v>39</v>
      </c>
    </row>
    <row r="179" spans="1:8" x14ac:dyDescent="0.4">
      <c r="A179" s="442"/>
      <c r="B179" s="442"/>
      <c r="C179" s="433"/>
      <c r="D179" s="392" t="s">
        <v>4</v>
      </c>
      <c r="E179" s="392" t="s">
        <v>36</v>
      </c>
      <c r="F179" s="392" t="s">
        <v>30</v>
      </c>
      <c r="G179" s="442"/>
      <c r="H179" s="442"/>
    </row>
    <row r="180" spans="1:8" x14ac:dyDescent="0.4">
      <c r="A180" s="443" t="s">
        <v>357</v>
      </c>
      <c r="B180" s="455"/>
      <c r="C180" s="444"/>
      <c r="D180" s="444"/>
      <c r="E180" s="444"/>
      <c r="F180" s="444"/>
      <c r="G180" s="444"/>
      <c r="H180" s="445"/>
    </row>
    <row r="181" spans="1:8" x14ac:dyDescent="0.4">
      <c r="A181" s="432" t="s">
        <v>40</v>
      </c>
      <c r="B181" s="315" t="s">
        <v>112</v>
      </c>
      <c r="C181" s="322" t="s">
        <v>113</v>
      </c>
      <c r="D181" s="322">
        <v>7.4</v>
      </c>
      <c r="E181" s="323">
        <v>8</v>
      </c>
      <c r="F181" s="322">
        <v>36.5</v>
      </c>
      <c r="G181" s="324">
        <v>241</v>
      </c>
      <c r="H181" s="310" t="s">
        <v>471</v>
      </c>
    </row>
    <row r="182" spans="1:8" x14ac:dyDescent="0.4">
      <c r="A182" s="432"/>
      <c r="B182" s="310" t="s">
        <v>141</v>
      </c>
      <c r="C182" s="313" t="s">
        <v>645</v>
      </c>
      <c r="D182" s="345" t="s">
        <v>212</v>
      </c>
      <c r="E182" s="345" t="s">
        <v>310</v>
      </c>
      <c r="F182" s="346" t="s">
        <v>646</v>
      </c>
      <c r="G182" s="309" t="s">
        <v>647</v>
      </c>
      <c r="H182" s="310" t="s">
        <v>451</v>
      </c>
    </row>
    <row r="183" spans="1:8" x14ac:dyDescent="0.4">
      <c r="A183" s="432"/>
      <c r="B183" s="327" t="s">
        <v>89</v>
      </c>
      <c r="C183" s="312">
        <v>200</v>
      </c>
      <c r="D183" s="345" t="s">
        <v>46</v>
      </c>
      <c r="E183" s="345" t="s">
        <v>46</v>
      </c>
      <c r="F183" s="346" t="s">
        <v>622</v>
      </c>
      <c r="G183" s="309" t="s">
        <v>623</v>
      </c>
      <c r="H183" s="344" t="s">
        <v>439</v>
      </c>
    </row>
    <row r="184" spans="1:8" x14ac:dyDescent="0.4">
      <c r="A184" s="432"/>
      <c r="B184" s="20" t="s">
        <v>41</v>
      </c>
      <c r="C184" s="316">
        <v>465</v>
      </c>
      <c r="D184" s="330">
        <f>D183+D182+D181</f>
        <v>18</v>
      </c>
      <c r="E184" s="330">
        <f>E183+E182+E181</f>
        <v>15.4</v>
      </c>
      <c r="F184" s="330">
        <f>F183+F182+F181</f>
        <v>75.3</v>
      </c>
      <c r="G184" s="316">
        <f>G183+G182+G181</f>
        <v>506.3</v>
      </c>
      <c r="H184" s="331"/>
    </row>
    <row r="185" spans="1:8" x14ac:dyDescent="0.4">
      <c r="A185" s="433" t="s">
        <v>23</v>
      </c>
      <c r="B185" s="325" t="s">
        <v>42</v>
      </c>
      <c r="C185" s="313" t="s">
        <v>5</v>
      </c>
      <c r="D185" s="307">
        <v>1.44</v>
      </c>
      <c r="E185" s="308">
        <v>0.67</v>
      </c>
      <c r="F185" s="308">
        <v>15.43</v>
      </c>
      <c r="G185" s="332">
        <v>112</v>
      </c>
      <c r="H185" s="333" t="s">
        <v>624</v>
      </c>
    </row>
    <row r="186" spans="1:8" x14ac:dyDescent="0.4">
      <c r="A186" s="434"/>
      <c r="B186" s="25" t="s">
        <v>44</v>
      </c>
      <c r="C186" s="334">
        <v>200</v>
      </c>
      <c r="D186" s="330">
        <f>D185</f>
        <v>1.44</v>
      </c>
      <c r="E186" s="330">
        <f>E185</f>
        <v>0.67</v>
      </c>
      <c r="F186" s="330">
        <f>F185</f>
        <v>15.43</v>
      </c>
      <c r="G186" s="316">
        <f>G185</f>
        <v>112</v>
      </c>
      <c r="H186" s="331"/>
    </row>
    <row r="187" spans="1:8" x14ac:dyDescent="0.4">
      <c r="A187" s="435" t="s">
        <v>6</v>
      </c>
      <c r="B187" s="390" t="s">
        <v>844</v>
      </c>
      <c r="C187" s="306">
        <v>60</v>
      </c>
      <c r="D187" s="313" t="s">
        <v>68</v>
      </c>
      <c r="E187" s="313" t="s">
        <v>295</v>
      </c>
      <c r="F187" s="313" t="s">
        <v>100</v>
      </c>
      <c r="G187" s="329">
        <v>68</v>
      </c>
      <c r="H187" s="333" t="s">
        <v>845</v>
      </c>
    </row>
    <row r="188" spans="1:8" x14ac:dyDescent="0.4">
      <c r="A188" s="435"/>
      <c r="B188" s="336" t="s">
        <v>335</v>
      </c>
      <c r="C188" s="312" t="s">
        <v>673</v>
      </c>
      <c r="D188" s="313" t="s">
        <v>99</v>
      </c>
      <c r="E188" s="313" t="s">
        <v>683</v>
      </c>
      <c r="F188" s="313" t="s">
        <v>684</v>
      </c>
      <c r="G188" s="329" t="s">
        <v>685</v>
      </c>
      <c r="H188" s="310" t="s">
        <v>453</v>
      </c>
    </row>
    <row r="189" spans="1:8" x14ac:dyDescent="0.4">
      <c r="A189" s="435"/>
      <c r="B189" s="327" t="s">
        <v>544</v>
      </c>
      <c r="C189" s="312">
        <v>220</v>
      </c>
      <c r="D189" s="345" t="s">
        <v>686</v>
      </c>
      <c r="E189" s="345" t="s">
        <v>503</v>
      </c>
      <c r="F189" s="345" t="s">
        <v>641</v>
      </c>
      <c r="G189" s="309" t="s">
        <v>687</v>
      </c>
      <c r="H189" s="327" t="s">
        <v>513</v>
      </c>
    </row>
    <row r="190" spans="1:8" x14ac:dyDescent="0.4">
      <c r="A190" s="435"/>
      <c r="B190" s="315" t="s">
        <v>50</v>
      </c>
      <c r="C190" s="306">
        <v>50</v>
      </c>
      <c r="D190" s="307" t="s">
        <v>51</v>
      </c>
      <c r="E190" s="307" t="s">
        <v>52</v>
      </c>
      <c r="F190" s="308" t="s">
        <v>53</v>
      </c>
      <c r="G190" s="309" t="s">
        <v>54</v>
      </c>
      <c r="H190" s="333"/>
    </row>
    <row r="191" spans="1:8" x14ac:dyDescent="0.4">
      <c r="A191" s="436"/>
      <c r="B191" s="327" t="s">
        <v>210</v>
      </c>
      <c r="C191" s="306">
        <v>200</v>
      </c>
      <c r="D191" s="313" t="s">
        <v>628</v>
      </c>
      <c r="E191" s="313" t="s">
        <v>629</v>
      </c>
      <c r="F191" s="314" t="s">
        <v>301</v>
      </c>
      <c r="G191" s="309" t="s">
        <v>630</v>
      </c>
      <c r="H191" s="333" t="s">
        <v>450</v>
      </c>
    </row>
    <row r="192" spans="1:8" x14ac:dyDescent="0.4">
      <c r="A192" s="434"/>
      <c r="B192" s="20" t="s">
        <v>80</v>
      </c>
      <c r="C192" s="316">
        <v>790</v>
      </c>
      <c r="D192" s="340">
        <f>D187+D188+D189+D190+D191</f>
        <v>28.5</v>
      </c>
      <c r="E192" s="340">
        <f>E187+E188+E189+E190+E191</f>
        <v>35.149999999999991</v>
      </c>
      <c r="F192" s="340">
        <f>F187+F188+F189+F190+F191</f>
        <v>125.5</v>
      </c>
      <c r="G192" s="341">
        <f>G187+G188+G189+G190+G191</f>
        <v>890</v>
      </c>
      <c r="H192" s="331"/>
    </row>
    <row r="193" spans="1:8" x14ac:dyDescent="0.4">
      <c r="A193" s="433" t="s">
        <v>59</v>
      </c>
      <c r="B193" s="311" t="s">
        <v>125</v>
      </c>
      <c r="C193" s="315">
        <v>30</v>
      </c>
      <c r="D193" s="315">
        <v>1.7</v>
      </c>
      <c r="E193" s="315">
        <v>2.2000000000000002</v>
      </c>
      <c r="F193" s="315">
        <v>27.15</v>
      </c>
      <c r="G193" s="349">
        <v>135</v>
      </c>
      <c r="H193" s="310"/>
    </row>
    <row r="194" spans="1:8" x14ac:dyDescent="0.4">
      <c r="A194" s="436"/>
      <c r="B194" s="325" t="s">
        <v>42</v>
      </c>
      <c r="C194" s="313" t="s">
        <v>5</v>
      </c>
      <c r="D194" s="307">
        <v>1.44</v>
      </c>
      <c r="E194" s="308">
        <v>0.67</v>
      </c>
      <c r="F194" s="308">
        <v>15.43</v>
      </c>
      <c r="G194" s="332">
        <v>112</v>
      </c>
      <c r="H194" s="317" t="s">
        <v>624</v>
      </c>
    </row>
    <row r="195" spans="1:8" x14ac:dyDescent="0.4">
      <c r="A195" s="434"/>
      <c r="B195" s="20" t="s">
        <v>81</v>
      </c>
      <c r="C195" s="342">
        <f>C194+C193</f>
        <v>230</v>
      </c>
      <c r="D195" s="342">
        <f>D194+D193</f>
        <v>3.1399999999999997</v>
      </c>
      <c r="E195" s="342">
        <f>E194+E193</f>
        <v>2.87</v>
      </c>
      <c r="F195" s="342">
        <f>F194+F193</f>
        <v>42.58</v>
      </c>
      <c r="G195" s="341">
        <f>G194+G193</f>
        <v>247</v>
      </c>
      <c r="H195" s="331"/>
    </row>
    <row r="196" spans="1:8" x14ac:dyDescent="0.4">
      <c r="A196" s="433" t="s">
        <v>8</v>
      </c>
      <c r="B196" s="320" t="s">
        <v>391</v>
      </c>
      <c r="C196" s="322">
        <v>130</v>
      </c>
      <c r="D196" s="322">
        <v>15</v>
      </c>
      <c r="E196" s="322">
        <v>14.5</v>
      </c>
      <c r="F196" s="322">
        <v>36.9</v>
      </c>
      <c r="G196" s="324">
        <v>337.5</v>
      </c>
      <c r="H196" s="331" t="s">
        <v>525</v>
      </c>
    </row>
    <row r="197" spans="1:8" x14ac:dyDescent="0.4">
      <c r="A197" s="436"/>
      <c r="B197" s="305" t="s">
        <v>34</v>
      </c>
      <c r="C197" s="306">
        <v>200</v>
      </c>
      <c r="D197" s="307">
        <v>0.1</v>
      </c>
      <c r="E197" s="307" t="s">
        <v>32</v>
      </c>
      <c r="F197" s="308">
        <v>9.1</v>
      </c>
      <c r="G197" s="309">
        <v>24.4</v>
      </c>
      <c r="H197" s="310" t="s">
        <v>430</v>
      </c>
    </row>
    <row r="198" spans="1:8" x14ac:dyDescent="0.4">
      <c r="A198" s="436"/>
      <c r="B198" s="311" t="s">
        <v>162</v>
      </c>
      <c r="C198" s="312">
        <v>200</v>
      </c>
      <c r="D198" s="313" t="s">
        <v>76</v>
      </c>
      <c r="E198" s="313" t="s">
        <v>654</v>
      </c>
      <c r="F198" s="314" t="s">
        <v>178</v>
      </c>
      <c r="G198" s="309" t="s">
        <v>655</v>
      </c>
      <c r="H198" s="315" t="s">
        <v>446</v>
      </c>
    </row>
    <row r="199" spans="1:8" x14ac:dyDescent="0.4">
      <c r="A199" s="434"/>
      <c r="B199" s="20" t="s">
        <v>82</v>
      </c>
      <c r="C199" s="316">
        <f>SUM(C196:C198)</f>
        <v>530</v>
      </c>
      <c r="D199" s="330">
        <f>D196+D197+D198</f>
        <v>15.4</v>
      </c>
      <c r="E199" s="330">
        <f>E196+E197+E198</f>
        <v>34.729999999999997</v>
      </c>
      <c r="F199" s="330">
        <f>F196+F197+F198</f>
        <v>48.6</v>
      </c>
      <c r="G199" s="316">
        <f>G196+G197+G198</f>
        <v>450.9</v>
      </c>
      <c r="H199" s="317"/>
    </row>
    <row r="200" spans="1:8" x14ac:dyDescent="0.4">
      <c r="A200" s="437" t="s">
        <v>83</v>
      </c>
      <c r="B200" s="438"/>
      <c r="C200" s="318">
        <f>C199+C195+C192+C186+C184</f>
        <v>2215</v>
      </c>
      <c r="D200" s="319">
        <f>D199+D195+D192+D186+D184</f>
        <v>66.47999999999999</v>
      </c>
      <c r="E200" s="319">
        <f>E199+E195+E192+E186+E184</f>
        <v>88.82</v>
      </c>
      <c r="F200" s="319">
        <f>F199+F195+F192+F186+F184</f>
        <v>307.41000000000003</v>
      </c>
      <c r="G200" s="318">
        <f>G199+G195+G192+G186+G184</f>
        <v>2206.2000000000003</v>
      </c>
      <c r="H200" s="317"/>
    </row>
    <row r="201" spans="1:8" x14ac:dyDescent="0.4">
      <c r="A201" s="441" t="s">
        <v>24</v>
      </c>
      <c r="B201" s="441" t="s">
        <v>25</v>
      </c>
      <c r="C201" s="432" t="s">
        <v>26</v>
      </c>
      <c r="D201" s="432" t="s">
        <v>543</v>
      </c>
      <c r="E201" s="432"/>
      <c r="F201" s="432"/>
      <c r="G201" s="441" t="s">
        <v>38</v>
      </c>
      <c r="H201" s="441" t="s">
        <v>39</v>
      </c>
    </row>
    <row r="202" spans="1:8" x14ac:dyDescent="0.4">
      <c r="A202" s="442"/>
      <c r="B202" s="442"/>
      <c r="C202" s="433"/>
      <c r="D202" s="392" t="s">
        <v>4</v>
      </c>
      <c r="E202" s="392" t="s">
        <v>36</v>
      </c>
      <c r="F202" s="392" t="s">
        <v>30</v>
      </c>
      <c r="G202" s="442"/>
      <c r="H202" s="442"/>
    </row>
    <row r="203" spans="1:8" x14ac:dyDescent="0.4">
      <c r="A203" s="443" t="s">
        <v>358</v>
      </c>
      <c r="B203" s="455"/>
      <c r="C203" s="444"/>
      <c r="D203" s="444"/>
      <c r="E203" s="444"/>
      <c r="F203" s="444"/>
      <c r="G203" s="444"/>
      <c r="H203" s="445"/>
    </row>
    <row r="204" spans="1:8" x14ac:dyDescent="0.4">
      <c r="A204" s="432" t="s">
        <v>40</v>
      </c>
      <c r="B204" s="327" t="s">
        <v>163</v>
      </c>
      <c r="C204" s="312" t="s">
        <v>403</v>
      </c>
      <c r="D204" s="313" t="s">
        <v>317</v>
      </c>
      <c r="E204" s="313" t="s">
        <v>338</v>
      </c>
      <c r="F204" s="313" t="s">
        <v>634</v>
      </c>
      <c r="G204" s="329" t="s">
        <v>635</v>
      </c>
      <c r="H204" s="310" t="s">
        <v>462</v>
      </c>
    </row>
    <row r="205" spans="1:8" x14ac:dyDescent="0.4">
      <c r="A205" s="432"/>
      <c r="B205" s="18" t="s">
        <v>104</v>
      </c>
      <c r="C205" s="312">
        <v>50</v>
      </c>
      <c r="D205" s="313">
        <v>3.2</v>
      </c>
      <c r="E205" s="313">
        <v>0.3</v>
      </c>
      <c r="F205" s="313">
        <v>15.3</v>
      </c>
      <c r="G205" s="309">
        <v>79</v>
      </c>
      <c r="H205" s="326" t="s">
        <v>459</v>
      </c>
    </row>
    <row r="206" spans="1:8" x14ac:dyDescent="0.4">
      <c r="A206" s="432"/>
      <c r="B206" s="327" t="s">
        <v>117</v>
      </c>
      <c r="C206" s="306">
        <v>200</v>
      </c>
      <c r="D206" s="313" t="s">
        <v>298</v>
      </c>
      <c r="E206" s="313" t="s">
        <v>95</v>
      </c>
      <c r="F206" s="314" t="s">
        <v>77</v>
      </c>
      <c r="G206" s="309" t="s">
        <v>722</v>
      </c>
      <c r="H206" s="333" t="s">
        <v>448</v>
      </c>
    </row>
    <row r="207" spans="1:8" x14ac:dyDescent="0.4">
      <c r="A207" s="432"/>
      <c r="B207" s="20" t="s">
        <v>41</v>
      </c>
      <c r="C207" s="316">
        <v>420</v>
      </c>
      <c r="D207" s="330">
        <f>D206+D205+D204</f>
        <v>27</v>
      </c>
      <c r="E207" s="330">
        <f>E206+E205+E204</f>
        <v>15.8</v>
      </c>
      <c r="F207" s="330">
        <f>F206+F205+F204</f>
        <v>93.7</v>
      </c>
      <c r="G207" s="316">
        <f>G206+G205+G204</f>
        <v>622</v>
      </c>
      <c r="H207" s="331"/>
    </row>
    <row r="208" spans="1:8" x14ac:dyDescent="0.4">
      <c r="A208" s="433" t="s">
        <v>23</v>
      </c>
      <c r="B208" s="311" t="s">
        <v>131</v>
      </c>
      <c r="C208" s="315">
        <v>150</v>
      </c>
      <c r="D208" s="315">
        <v>0.4</v>
      </c>
      <c r="E208" s="315">
        <v>0.3</v>
      </c>
      <c r="F208" s="315">
        <v>10.3</v>
      </c>
      <c r="G208" s="315">
        <v>47</v>
      </c>
      <c r="H208" s="333"/>
    </row>
    <row r="209" spans="1:8" x14ac:dyDescent="0.4">
      <c r="A209" s="434"/>
      <c r="B209" s="25" t="s">
        <v>44</v>
      </c>
      <c r="C209" s="334">
        <v>150</v>
      </c>
      <c r="D209" s="330">
        <f>D208</f>
        <v>0.4</v>
      </c>
      <c r="E209" s="330">
        <f>E208</f>
        <v>0.3</v>
      </c>
      <c r="F209" s="330">
        <f>F208</f>
        <v>10.3</v>
      </c>
      <c r="G209" s="316">
        <f>G208</f>
        <v>47</v>
      </c>
      <c r="H209" s="331"/>
    </row>
    <row r="210" spans="1:8" x14ac:dyDescent="0.4">
      <c r="A210" s="435" t="s">
        <v>6</v>
      </c>
      <c r="B210" s="315" t="s">
        <v>202</v>
      </c>
      <c r="C210" s="322">
        <v>60</v>
      </c>
      <c r="D210" s="322">
        <v>0.8</v>
      </c>
      <c r="E210" s="322">
        <v>1.4</v>
      </c>
      <c r="F210" s="322">
        <v>4.3</v>
      </c>
      <c r="G210" s="324">
        <v>33</v>
      </c>
      <c r="H210" s="344" t="s">
        <v>452</v>
      </c>
    </row>
    <row r="211" spans="1:8" x14ac:dyDescent="0.4">
      <c r="A211" s="435"/>
      <c r="B211" s="336" t="s">
        <v>258</v>
      </c>
      <c r="C211" s="306" t="s">
        <v>673</v>
      </c>
      <c r="D211" s="335" t="s">
        <v>72</v>
      </c>
      <c r="E211" s="314" t="s">
        <v>92</v>
      </c>
      <c r="F211" s="314" t="s">
        <v>343</v>
      </c>
      <c r="G211" s="332" t="s">
        <v>681</v>
      </c>
      <c r="H211" s="333" t="s">
        <v>464</v>
      </c>
    </row>
    <row r="212" spans="1:8" x14ac:dyDescent="0.4">
      <c r="A212" s="435"/>
      <c r="B212" s="327" t="s">
        <v>242</v>
      </c>
      <c r="C212" s="312" t="s">
        <v>246</v>
      </c>
      <c r="D212" s="313">
        <v>19.2</v>
      </c>
      <c r="E212" s="313">
        <v>14.3</v>
      </c>
      <c r="F212" s="313">
        <v>5.0999999999999996</v>
      </c>
      <c r="G212" s="329">
        <v>226</v>
      </c>
      <c r="H212" s="336" t="s">
        <v>434</v>
      </c>
    </row>
    <row r="213" spans="1:8" x14ac:dyDescent="0.4">
      <c r="A213" s="435"/>
      <c r="B213" s="327" t="s">
        <v>270</v>
      </c>
      <c r="C213" s="312" t="s">
        <v>74</v>
      </c>
      <c r="D213" s="313" t="s">
        <v>187</v>
      </c>
      <c r="E213" s="313" t="s">
        <v>276</v>
      </c>
      <c r="F213" s="345" t="s">
        <v>277</v>
      </c>
      <c r="G213" s="329" t="s">
        <v>278</v>
      </c>
      <c r="H213" s="64" t="s">
        <v>435</v>
      </c>
    </row>
    <row r="214" spans="1:8" x14ac:dyDescent="0.4">
      <c r="A214" s="435"/>
      <c r="B214" s="315" t="s">
        <v>50</v>
      </c>
      <c r="C214" s="306">
        <v>50</v>
      </c>
      <c r="D214" s="307" t="s">
        <v>51</v>
      </c>
      <c r="E214" s="307" t="s">
        <v>52</v>
      </c>
      <c r="F214" s="308" t="s">
        <v>53</v>
      </c>
      <c r="G214" s="309" t="s">
        <v>54</v>
      </c>
      <c r="H214" s="333"/>
    </row>
    <row r="215" spans="1:8" x14ac:dyDescent="0.4">
      <c r="A215" s="436"/>
      <c r="B215" s="327" t="s">
        <v>340</v>
      </c>
      <c r="C215" s="306">
        <v>200</v>
      </c>
      <c r="D215" s="313" t="s">
        <v>628</v>
      </c>
      <c r="E215" s="313" t="s">
        <v>629</v>
      </c>
      <c r="F215" s="314" t="s">
        <v>633</v>
      </c>
      <c r="G215" s="309" t="s">
        <v>630</v>
      </c>
      <c r="H215" s="333" t="s">
        <v>450</v>
      </c>
    </row>
    <row r="216" spans="1:8" x14ac:dyDescent="0.4">
      <c r="A216" s="434"/>
      <c r="B216" s="20" t="s">
        <v>80</v>
      </c>
      <c r="C216" s="339" t="s">
        <v>725</v>
      </c>
      <c r="D216" s="340">
        <f>D210+D211+D212+D213+D214+D215</f>
        <v>35.300000000000004</v>
      </c>
      <c r="E216" s="340">
        <f>E210+E211+E212+E213+E214+E215</f>
        <v>27.55</v>
      </c>
      <c r="F216" s="340">
        <f>F210+F211+F212+F213+F214+F215</f>
        <v>116.85000000000001</v>
      </c>
      <c r="G216" s="341">
        <f>G210+G211+G212+G213+G214+G215</f>
        <v>814.5</v>
      </c>
      <c r="H216" s="331"/>
    </row>
    <row r="217" spans="1:8" x14ac:dyDescent="0.4">
      <c r="A217" s="433" t="s">
        <v>59</v>
      </c>
      <c r="B217" s="310" t="s">
        <v>63</v>
      </c>
      <c r="C217" s="306">
        <v>200</v>
      </c>
      <c r="D217" s="313" t="s">
        <v>64</v>
      </c>
      <c r="E217" s="313" t="s">
        <v>192</v>
      </c>
      <c r="F217" s="314" t="s">
        <v>661</v>
      </c>
      <c r="G217" s="309" t="s">
        <v>662</v>
      </c>
      <c r="H217" s="310" t="s">
        <v>433</v>
      </c>
    </row>
    <row r="218" spans="1:8" x14ac:dyDescent="0.4">
      <c r="A218" s="434"/>
      <c r="B218" s="20" t="s">
        <v>81</v>
      </c>
      <c r="C218" s="334">
        <v>200</v>
      </c>
      <c r="D218" s="330" t="s">
        <v>64</v>
      </c>
      <c r="E218" s="330" t="s">
        <v>192</v>
      </c>
      <c r="F218" s="330" t="s">
        <v>661</v>
      </c>
      <c r="G218" s="316" t="s">
        <v>662</v>
      </c>
      <c r="H218" s="331"/>
    </row>
    <row r="219" spans="1:8" x14ac:dyDescent="0.4">
      <c r="A219" s="433" t="s">
        <v>8</v>
      </c>
      <c r="B219" s="327" t="s">
        <v>49</v>
      </c>
      <c r="C219" s="263" t="s">
        <v>113</v>
      </c>
      <c r="D219" s="337">
        <v>12.8</v>
      </c>
      <c r="E219" s="337">
        <v>9.18</v>
      </c>
      <c r="F219" s="337">
        <v>21.41</v>
      </c>
      <c r="G219" s="324">
        <v>212</v>
      </c>
      <c r="H219" s="310" t="s">
        <v>501</v>
      </c>
    </row>
    <row r="220" spans="1:8" x14ac:dyDescent="0.4">
      <c r="A220" s="436"/>
      <c r="B220" s="327" t="s">
        <v>67</v>
      </c>
      <c r="C220" s="306">
        <v>200</v>
      </c>
      <c r="D220" s="313" t="s">
        <v>378</v>
      </c>
      <c r="E220" s="313" t="s">
        <v>378</v>
      </c>
      <c r="F220" s="328" t="s">
        <v>625</v>
      </c>
      <c r="G220" s="329" t="s">
        <v>626</v>
      </c>
      <c r="H220" s="333" t="s">
        <v>436</v>
      </c>
    </row>
    <row r="221" spans="1:8" x14ac:dyDescent="0.4">
      <c r="A221" s="436"/>
      <c r="B221" s="315" t="s">
        <v>66</v>
      </c>
      <c r="C221" s="322">
        <v>50</v>
      </c>
      <c r="D221" s="337">
        <v>3.8</v>
      </c>
      <c r="E221" s="337">
        <v>0.4</v>
      </c>
      <c r="F221" s="337">
        <v>24.6</v>
      </c>
      <c r="G221" s="324">
        <v>117</v>
      </c>
      <c r="H221" s="333" t="s">
        <v>432</v>
      </c>
    </row>
    <row r="222" spans="1:8" x14ac:dyDescent="0.4">
      <c r="A222" s="436"/>
      <c r="B222" s="311" t="s">
        <v>355</v>
      </c>
      <c r="C222" s="347">
        <v>100</v>
      </c>
      <c r="D222" s="307">
        <v>9.1999999999999993</v>
      </c>
      <c r="E222" s="307">
        <v>8.4</v>
      </c>
      <c r="F222" s="348">
        <v>49.8</v>
      </c>
      <c r="G222" s="359">
        <v>312</v>
      </c>
      <c r="H222" s="310" t="s">
        <v>474</v>
      </c>
    </row>
    <row r="223" spans="1:8" x14ac:dyDescent="0.4">
      <c r="A223" s="434"/>
      <c r="B223" s="20" t="s">
        <v>82</v>
      </c>
      <c r="C223" s="316">
        <v>555</v>
      </c>
      <c r="D223" s="319">
        <f>D219+D220+D221+D222</f>
        <v>27.2</v>
      </c>
      <c r="E223" s="319">
        <f>E219+E220+E221+E222</f>
        <v>19.380000000000003</v>
      </c>
      <c r="F223" s="319">
        <f>F219+F220+F221+F222</f>
        <v>107.00999999999999</v>
      </c>
      <c r="G223" s="318">
        <f>G219+G220+G221+G222</f>
        <v>702</v>
      </c>
      <c r="H223" s="317"/>
    </row>
    <row r="224" spans="1:8" x14ac:dyDescent="0.4">
      <c r="A224" s="437" t="s">
        <v>83</v>
      </c>
      <c r="B224" s="438"/>
      <c r="C224" s="318">
        <f>C223+C218+C216+C209+C207</f>
        <v>2155</v>
      </c>
      <c r="D224" s="318">
        <f>D223+D218+D216+D209+D207</f>
        <v>95.5</v>
      </c>
      <c r="E224" s="318">
        <f>E223+E218+E216+E209+E207</f>
        <v>63.120000000000005</v>
      </c>
      <c r="F224" s="318">
        <f>F223+F218+F216+F209+F207</f>
        <v>335.16</v>
      </c>
      <c r="G224" s="318">
        <f>G223+G218+G216+G209+G207</f>
        <v>2235.7799999999997</v>
      </c>
      <c r="H224" s="317"/>
    </row>
    <row r="225" spans="1:8" x14ac:dyDescent="0.4">
      <c r="A225" s="441" t="s">
        <v>24</v>
      </c>
      <c r="B225" s="441" t="s">
        <v>25</v>
      </c>
      <c r="C225" s="432" t="s">
        <v>26</v>
      </c>
      <c r="D225" s="432" t="s">
        <v>543</v>
      </c>
      <c r="E225" s="432"/>
      <c r="F225" s="432"/>
      <c r="G225" s="441" t="s">
        <v>38</v>
      </c>
      <c r="H225" s="441" t="s">
        <v>39</v>
      </c>
    </row>
    <row r="226" spans="1:8" x14ac:dyDescent="0.4">
      <c r="A226" s="442"/>
      <c r="B226" s="442"/>
      <c r="C226" s="433"/>
      <c r="D226" s="392" t="s">
        <v>4</v>
      </c>
      <c r="E226" s="392" t="s">
        <v>36</v>
      </c>
      <c r="F226" s="392" t="s">
        <v>30</v>
      </c>
      <c r="G226" s="442"/>
      <c r="H226" s="442"/>
    </row>
    <row r="227" spans="1:8" x14ac:dyDescent="0.4">
      <c r="A227" s="443" t="s">
        <v>359</v>
      </c>
      <c r="B227" s="455"/>
      <c r="C227" s="444"/>
      <c r="D227" s="444"/>
      <c r="E227" s="444"/>
      <c r="F227" s="444"/>
      <c r="G227" s="444"/>
      <c r="H227" s="445"/>
    </row>
    <row r="228" spans="1:8" x14ac:dyDescent="0.4">
      <c r="A228" s="432" t="s">
        <v>40</v>
      </c>
      <c r="B228" s="336" t="s">
        <v>394</v>
      </c>
      <c r="C228" s="306" t="s">
        <v>113</v>
      </c>
      <c r="D228" s="403">
        <v>7.7</v>
      </c>
      <c r="E228" s="403">
        <v>10.1</v>
      </c>
      <c r="F228" s="403">
        <v>43.9</v>
      </c>
      <c r="G228" s="329">
        <v>297</v>
      </c>
      <c r="H228" s="310" t="s">
        <v>495</v>
      </c>
    </row>
    <row r="229" spans="1:8" x14ac:dyDescent="0.4">
      <c r="A229" s="432"/>
      <c r="B229" s="310" t="s">
        <v>141</v>
      </c>
      <c r="C229" s="313" t="s">
        <v>645</v>
      </c>
      <c r="D229" s="345" t="s">
        <v>212</v>
      </c>
      <c r="E229" s="345" t="s">
        <v>310</v>
      </c>
      <c r="F229" s="346" t="s">
        <v>646</v>
      </c>
      <c r="G229" s="309" t="s">
        <v>647</v>
      </c>
      <c r="H229" s="46" t="s">
        <v>451</v>
      </c>
    </row>
    <row r="230" spans="1:8" x14ac:dyDescent="0.4">
      <c r="A230" s="432"/>
      <c r="B230" s="311" t="s">
        <v>89</v>
      </c>
      <c r="C230" s="312">
        <v>200</v>
      </c>
      <c r="D230" s="345" t="s">
        <v>46</v>
      </c>
      <c r="E230" s="345" t="s">
        <v>46</v>
      </c>
      <c r="F230" s="346" t="s">
        <v>622</v>
      </c>
      <c r="G230" s="309" t="s">
        <v>623</v>
      </c>
      <c r="H230" s="333" t="s">
        <v>439</v>
      </c>
    </row>
    <row r="231" spans="1:8" x14ac:dyDescent="0.4">
      <c r="A231" s="432"/>
      <c r="B231" s="20" t="s">
        <v>41</v>
      </c>
      <c r="C231" s="316">
        <v>470</v>
      </c>
      <c r="D231" s="330">
        <f>D230+D229+D228</f>
        <v>18.3</v>
      </c>
      <c r="E231" s="330">
        <f>E230+E229+E228</f>
        <v>17.5</v>
      </c>
      <c r="F231" s="330">
        <f>F230+F229+F228</f>
        <v>82.699999999999989</v>
      </c>
      <c r="G231" s="316">
        <f>G230+G229+G228</f>
        <v>562.29999999999995</v>
      </c>
      <c r="H231" s="331"/>
    </row>
    <row r="232" spans="1:8" x14ac:dyDescent="0.4">
      <c r="A232" s="433" t="s">
        <v>23</v>
      </c>
      <c r="B232" s="325" t="s">
        <v>42</v>
      </c>
      <c r="C232" s="313" t="s">
        <v>5</v>
      </c>
      <c r="D232" s="307">
        <v>1.44</v>
      </c>
      <c r="E232" s="308">
        <v>0.67</v>
      </c>
      <c r="F232" s="308">
        <v>15.43</v>
      </c>
      <c r="G232" s="332">
        <v>112</v>
      </c>
      <c r="H232" s="333" t="s">
        <v>624</v>
      </c>
    </row>
    <row r="233" spans="1:8" x14ac:dyDescent="0.4">
      <c r="A233" s="434"/>
      <c r="B233" s="25" t="s">
        <v>44</v>
      </c>
      <c r="C233" s="334">
        <v>200</v>
      </c>
      <c r="D233" s="330">
        <f>D232</f>
        <v>1.44</v>
      </c>
      <c r="E233" s="330">
        <f>E232</f>
        <v>0.67</v>
      </c>
      <c r="F233" s="330">
        <f>F232</f>
        <v>15.43</v>
      </c>
      <c r="G233" s="316">
        <f>G232</f>
        <v>112</v>
      </c>
      <c r="H233" s="331"/>
    </row>
    <row r="234" spans="1:8" ht="42" x14ac:dyDescent="0.4">
      <c r="A234" s="435" t="s">
        <v>6</v>
      </c>
      <c r="B234" s="390" t="s">
        <v>846</v>
      </c>
      <c r="C234" s="306">
        <v>60</v>
      </c>
      <c r="D234" s="335" t="s">
        <v>45</v>
      </c>
      <c r="E234" s="314" t="s">
        <v>46</v>
      </c>
      <c r="F234" s="314" t="s">
        <v>46</v>
      </c>
      <c r="G234" s="332">
        <v>38</v>
      </c>
      <c r="H234" s="310" t="s">
        <v>847</v>
      </c>
    </row>
    <row r="235" spans="1:8" x14ac:dyDescent="0.4">
      <c r="A235" s="435"/>
      <c r="B235" s="327" t="s">
        <v>228</v>
      </c>
      <c r="C235" s="306">
        <v>260</v>
      </c>
      <c r="D235" s="313" t="s">
        <v>691</v>
      </c>
      <c r="E235" s="313" t="s">
        <v>235</v>
      </c>
      <c r="F235" s="314" t="s">
        <v>692</v>
      </c>
      <c r="G235" s="309" t="s">
        <v>693</v>
      </c>
      <c r="H235" s="310" t="s">
        <v>480</v>
      </c>
    </row>
    <row r="236" spans="1:8" x14ac:dyDescent="0.4">
      <c r="A236" s="435"/>
      <c r="B236" s="311" t="s">
        <v>524</v>
      </c>
      <c r="C236" s="306">
        <v>90</v>
      </c>
      <c r="D236" s="313" t="s">
        <v>688</v>
      </c>
      <c r="E236" s="313" t="s">
        <v>233</v>
      </c>
      <c r="F236" s="314" t="s">
        <v>689</v>
      </c>
      <c r="G236" s="309" t="s">
        <v>690</v>
      </c>
      <c r="H236" s="310" t="s">
        <v>475</v>
      </c>
    </row>
    <row r="237" spans="1:8" x14ac:dyDescent="0.4">
      <c r="A237" s="435"/>
      <c r="B237" s="310" t="s">
        <v>180</v>
      </c>
      <c r="C237" s="306">
        <v>150</v>
      </c>
      <c r="D237" s="313" t="s">
        <v>666</v>
      </c>
      <c r="E237" s="313" t="s">
        <v>48</v>
      </c>
      <c r="F237" s="313" t="s">
        <v>418</v>
      </c>
      <c r="G237" s="329" t="s">
        <v>339</v>
      </c>
      <c r="H237" s="344" t="s">
        <v>455</v>
      </c>
    </row>
    <row r="238" spans="1:8" x14ac:dyDescent="0.4">
      <c r="A238" s="435"/>
      <c r="B238" s="315" t="s">
        <v>50</v>
      </c>
      <c r="C238" s="306">
        <v>50</v>
      </c>
      <c r="D238" s="307" t="s">
        <v>51</v>
      </c>
      <c r="E238" s="307" t="s">
        <v>52</v>
      </c>
      <c r="F238" s="308" t="s">
        <v>53</v>
      </c>
      <c r="G238" s="309" t="s">
        <v>54</v>
      </c>
      <c r="H238" s="333"/>
    </row>
    <row r="239" spans="1:8" x14ac:dyDescent="0.4">
      <c r="A239" s="436"/>
      <c r="B239" s="310" t="s">
        <v>101</v>
      </c>
      <c r="C239" s="306">
        <v>200</v>
      </c>
      <c r="D239" s="313" t="s">
        <v>182</v>
      </c>
      <c r="E239" s="313" t="s">
        <v>31</v>
      </c>
      <c r="F239" s="314" t="s">
        <v>631</v>
      </c>
      <c r="G239" s="309" t="s">
        <v>632</v>
      </c>
      <c r="H239" s="333" t="s">
        <v>443</v>
      </c>
    </row>
    <row r="240" spans="1:8" x14ac:dyDescent="0.4">
      <c r="A240" s="434"/>
      <c r="B240" s="20" t="s">
        <v>80</v>
      </c>
      <c r="C240" s="341">
        <f>C234+C235+C236+C237+C238+C239</f>
        <v>810</v>
      </c>
      <c r="D240" s="340">
        <f>D234+D235+D236+D237+D238+D239</f>
        <v>24.52</v>
      </c>
      <c r="E240" s="340">
        <f>E234+E235+E236+E237+E238+E239</f>
        <v>23.600000000000005</v>
      </c>
      <c r="F240" s="340">
        <f>F234+F235+F236+F237+F238+F239</f>
        <v>106.5</v>
      </c>
      <c r="G240" s="341">
        <f>G234+G235+G236+G237+G238+G239</f>
        <v>697</v>
      </c>
      <c r="H240" s="331"/>
    </row>
    <row r="241" spans="1:8" x14ac:dyDescent="0.4">
      <c r="A241" s="433" t="s">
        <v>59</v>
      </c>
      <c r="B241" s="310" t="s">
        <v>189</v>
      </c>
      <c r="C241" s="306">
        <v>200</v>
      </c>
      <c r="D241" s="313" t="s">
        <v>64</v>
      </c>
      <c r="E241" s="313" t="s">
        <v>192</v>
      </c>
      <c r="F241" s="314" t="s">
        <v>663</v>
      </c>
      <c r="G241" s="309" t="s">
        <v>664</v>
      </c>
      <c r="H241" s="310" t="s">
        <v>433</v>
      </c>
    </row>
    <row r="242" spans="1:8" x14ac:dyDescent="0.4">
      <c r="A242" s="434"/>
      <c r="B242" s="20" t="s">
        <v>81</v>
      </c>
      <c r="C242" s="334">
        <v>200</v>
      </c>
      <c r="D242" s="330" t="s">
        <v>64</v>
      </c>
      <c r="E242" s="330" t="s">
        <v>192</v>
      </c>
      <c r="F242" s="330" t="s">
        <v>663</v>
      </c>
      <c r="G242" s="316" t="s">
        <v>664</v>
      </c>
      <c r="H242" s="331"/>
    </row>
    <row r="243" spans="1:8" x14ac:dyDescent="0.4">
      <c r="A243" s="433" t="s">
        <v>8</v>
      </c>
      <c r="B243" s="336" t="s">
        <v>139</v>
      </c>
      <c r="C243" s="306" t="s">
        <v>110</v>
      </c>
      <c r="D243" s="307">
        <v>4.76</v>
      </c>
      <c r="E243" s="313" t="s">
        <v>291</v>
      </c>
      <c r="F243" s="314" t="s">
        <v>292</v>
      </c>
      <c r="G243" s="309" t="s">
        <v>293</v>
      </c>
      <c r="H243" s="310" t="s">
        <v>469</v>
      </c>
    </row>
    <row r="244" spans="1:8" x14ac:dyDescent="0.4">
      <c r="A244" s="436"/>
      <c r="B244" s="315" t="s">
        <v>66</v>
      </c>
      <c r="C244" s="322">
        <v>50</v>
      </c>
      <c r="D244" s="337">
        <v>3.8</v>
      </c>
      <c r="E244" s="337">
        <v>0.4</v>
      </c>
      <c r="F244" s="337">
        <v>24.6</v>
      </c>
      <c r="G244" s="324">
        <v>117</v>
      </c>
      <c r="H244" s="333" t="s">
        <v>432</v>
      </c>
    </row>
    <row r="245" spans="1:8" x14ac:dyDescent="0.4">
      <c r="A245" s="436"/>
      <c r="B245" s="305" t="s">
        <v>34</v>
      </c>
      <c r="C245" s="306">
        <v>200</v>
      </c>
      <c r="D245" s="307">
        <v>0.1</v>
      </c>
      <c r="E245" s="307" t="s">
        <v>32</v>
      </c>
      <c r="F245" s="308">
        <v>9.1</v>
      </c>
      <c r="G245" s="309">
        <v>24.4</v>
      </c>
      <c r="H245" s="310" t="s">
        <v>430</v>
      </c>
    </row>
    <row r="246" spans="1:8" x14ac:dyDescent="0.4">
      <c r="A246" s="436"/>
      <c r="B246" s="311" t="s">
        <v>559</v>
      </c>
      <c r="C246" s="347">
        <v>150</v>
      </c>
      <c r="D246" s="307">
        <v>1.8</v>
      </c>
      <c r="E246" s="307">
        <v>0.4</v>
      </c>
      <c r="F246" s="348">
        <v>16.2</v>
      </c>
      <c r="G246" s="309">
        <v>86</v>
      </c>
      <c r="H246" s="310"/>
    </row>
    <row r="247" spans="1:8" x14ac:dyDescent="0.4">
      <c r="A247" s="434"/>
      <c r="B247" s="20" t="s">
        <v>82</v>
      </c>
      <c r="C247" s="316">
        <v>547</v>
      </c>
      <c r="D247" s="330">
        <f>D243+D244+D245+D246</f>
        <v>10.459999999999999</v>
      </c>
      <c r="E247" s="330">
        <f>E243+E244+E245+E246</f>
        <v>4.4700000000000006</v>
      </c>
      <c r="F247" s="330">
        <f>F243+F244+F245+F246</f>
        <v>78.75</v>
      </c>
      <c r="G247" s="316">
        <f>G243+G244+G245+G246</f>
        <v>397.4</v>
      </c>
      <c r="H247" s="331"/>
    </row>
    <row r="248" spans="1:8" x14ac:dyDescent="0.4">
      <c r="A248" s="437" t="s">
        <v>83</v>
      </c>
      <c r="B248" s="438"/>
      <c r="C248" s="318">
        <f>C247+C242+C240+C233+C231</f>
        <v>2227</v>
      </c>
      <c r="D248" s="319">
        <f>D247+D242+D240+D233+D231</f>
        <v>60.319999999999993</v>
      </c>
      <c r="E248" s="319">
        <f>E247+E242+E240+E233+E231</f>
        <v>46.330000000000005</v>
      </c>
      <c r="F248" s="319">
        <f>F247+F242+F240+F233+F231</f>
        <v>290.69</v>
      </c>
      <c r="G248" s="318">
        <f>G247+G242+G240+G233+G231</f>
        <v>1818.99</v>
      </c>
      <c r="H248" s="317"/>
    </row>
    <row r="249" spans="1:8" x14ac:dyDescent="0.4">
      <c r="A249" s="441" t="s">
        <v>24</v>
      </c>
      <c r="B249" s="441" t="s">
        <v>25</v>
      </c>
      <c r="C249" s="432" t="s">
        <v>26</v>
      </c>
      <c r="D249" s="432" t="s">
        <v>543</v>
      </c>
      <c r="E249" s="432"/>
      <c r="F249" s="432"/>
      <c r="G249" s="441" t="s">
        <v>38</v>
      </c>
      <c r="H249" s="441" t="s">
        <v>39</v>
      </c>
    </row>
    <row r="250" spans="1:8" x14ac:dyDescent="0.4">
      <c r="A250" s="442"/>
      <c r="B250" s="442"/>
      <c r="C250" s="433"/>
      <c r="D250" s="392" t="s">
        <v>4</v>
      </c>
      <c r="E250" s="392" t="s">
        <v>36</v>
      </c>
      <c r="F250" s="392" t="s">
        <v>30</v>
      </c>
      <c r="G250" s="442"/>
      <c r="H250" s="442"/>
    </row>
    <row r="251" spans="1:8" x14ac:dyDescent="0.4">
      <c r="A251" s="446" t="s">
        <v>538</v>
      </c>
      <c r="B251" s="447"/>
      <c r="C251" s="447"/>
      <c r="D251" s="447"/>
      <c r="E251" s="447"/>
      <c r="F251" s="447"/>
      <c r="G251" s="447"/>
      <c r="H251" s="448"/>
    </row>
    <row r="252" spans="1:8" x14ac:dyDescent="0.4">
      <c r="A252" s="443" t="s">
        <v>361</v>
      </c>
      <c r="B252" s="455"/>
      <c r="C252" s="444"/>
      <c r="D252" s="444"/>
      <c r="E252" s="444"/>
      <c r="F252" s="444"/>
      <c r="G252" s="444"/>
      <c r="H252" s="445"/>
    </row>
    <row r="253" spans="1:8" x14ac:dyDescent="0.4">
      <c r="A253" s="432" t="s">
        <v>40</v>
      </c>
      <c r="B253" s="315" t="s">
        <v>112</v>
      </c>
      <c r="C253" s="322" t="s">
        <v>113</v>
      </c>
      <c r="D253" s="322">
        <v>7.4</v>
      </c>
      <c r="E253" s="323">
        <v>8</v>
      </c>
      <c r="F253" s="322">
        <v>36.5</v>
      </c>
      <c r="G253" s="324">
        <v>241</v>
      </c>
      <c r="H253" s="310" t="s">
        <v>471</v>
      </c>
    </row>
    <row r="254" spans="1:8" x14ac:dyDescent="0.4">
      <c r="A254" s="432"/>
      <c r="B254" s="18" t="s">
        <v>104</v>
      </c>
      <c r="C254" s="312">
        <v>50</v>
      </c>
      <c r="D254" s="313">
        <v>3.2</v>
      </c>
      <c r="E254" s="313">
        <v>0.3</v>
      </c>
      <c r="F254" s="313">
        <v>15.3</v>
      </c>
      <c r="G254" s="309">
        <v>79</v>
      </c>
      <c r="H254" s="310" t="s">
        <v>459</v>
      </c>
    </row>
    <row r="255" spans="1:8" x14ac:dyDescent="0.4">
      <c r="A255" s="432"/>
      <c r="B255" s="327" t="s">
        <v>89</v>
      </c>
      <c r="C255" s="312">
        <v>200</v>
      </c>
      <c r="D255" s="345" t="s">
        <v>46</v>
      </c>
      <c r="E255" s="345" t="s">
        <v>46</v>
      </c>
      <c r="F255" s="346" t="s">
        <v>622</v>
      </c>
      <c r="G255" s="309" t="s">
        <v>623</v>
      </c>
      <c r="H255" s="344" t="s">
        <v>439</v>
      </c>
    </row>
    <row r="256" spans="1:8" x14ac:dyDescent="0.4">
      <c r="A256" s="432"/>
      <c r="B256" s="20" t="s">
        <v>41</v>
      </c>
      <c r="C256" s="316">
        <v>415</v>
      </c>
      <c r="D256" s="330">
        <f>D253+D254+D255</f>
        <v>13.3</v>
      </c>
      <c r="E256" s="330">
        <f>E253+E254+E255</f>
        <v>11</v>
      </c>
      <c r="F256" s="330">
        <f>F253+F254+F255</f>
        <v>66.399999999999991</v>
      </c>
      <c r="G256" s="316">
        <f>G253+G254+G255</f>
        <v>413.3</v>
      </c>
      <c r="H256" s="331"/>
    </row>
    <row r="257" spans="1:8" x14ac:dyDescent="0.4">
      <c r="A257" s="433" t="s">
        <v>23</v>
      </c>
      <c r="B257" s="325" t="s">
        <v>42</v>
      </c>
      <c r="C257" s="313" t="s">
        <v>5</v>
      </c>
      <c r="D257" s="307">
        <v>1.44</v>
      </c>
      <c r="E257" s="308">
        <v>0.67</v>
      </c>
      <c r="F257" s="308">
        <v>15.43</v>
      </c>
      <c r="G257" s="332">
        <v>112</v>
      </c>
      <c r="H257" s="333" t="s">
        <v>624</v>
      </c>
    </row>
    <row r="258" spans="1:8" x14ac:dyDescent="0.4">
      <c r="A258" s="434"/>
      <c r="B258" s="25" t="s">
        <v>44</v>
      </c>
      <c r="C258" s="334">
        <v>200</v>
      </c>
      <c r="D258" s="330">
        <f>D257</f>
        <v>1.44</v>
      </c>
      <c r="E258" s="330">
        <f>E257</f>
        <v>0.67</v>
      </c>
      <c r="F258" s="330">
        <f>F257</f>
        <v>15.43</v>
      </c>
      <c r="G258" s="316">
        <f>G257</f>
        <v>112</v>
      </c>
      <c r="H258" s="331"/>
    </row>
    <row r="259" spans="1:8" x14ac:dyDescent="0.4">
      <c r="A259" s="435" t="s">
        <v>6</v>
      </c>
      <c r="B259" s="389" t="s">
        <v>840</v>
      </c>
      <c r="C259" s="306">
        <v>60</v>
      </c>
      <c r="D259" s="307">
        <v>0.6</v>
      </c>
      <c r="E259" s="307">
        <v>2.7</v>
      </c>
      <c r="F259" s="308">
        <v>6.4</v>
      </c>
      <c r="G259" s="309">
        <v>35</v>
      </c>
      <c r="H259" s="327" t="s">
        <v>841</v>
      </c>
    </row>
    <row r="260" spans="1:8" x14ac:dyDescent="0.4">
      <c r="A260" s="435"/>
      <c r="B260" s="336" t="s">
        <v>335</v>
      </c>
      <c r="C260" s="312">
        <v>250</v>
      </c>
      <c r="D260" s="313" t="s">
        <v>99</v>
      </c>
      <c r="E260" s="313" t="s">
        <v>683</v>
      </c>
      <c r="F260" s="313" t="s">
        <v>684</v>
      </c>
      <c r="G260" s="329" t="s">
        <v>685</v>
      </c>
      <c r="H260" s="310" t="s">
        <v>453</v>
      </c>
    </row>
    <row r="261" spans="1:8" x14ac:dyDescent="0.4">
      <c r="A261" s="435"/>
      <c r="B261" s="315" t="s">
        <v>282</v>
      </c>
      <c r="C261" s="315">
        <v>220</v>
      </c>
      <c r="D261" s="315">
        <v>18</v>
      </c>
      <c r="E261" s="315">
        <v>19.5</v>
      </c>
      <c r="F261" s="315">
        <v>38.6</v>
      </c>
      <c r="G261" s="349">
        <v>409</v>
      </c>
      <c r="H261" s="46" t="s">
        <v>473</v>
      </c>
    </row>
    <row r="262" spans="1:8" x14ac:dyDescent="0.4">
      <c r="A262" s="435"/>
      <c r="B262" s="315" t="s">
        <v>50</v>
      </c>
      <c r="C262" s="306">
        <v>50</v>
      </c>
      <c r="D262" s="307" t="s">
        <v>51</v>
      </c>
      <c r="E262" s="307" t="s">
        <v>52</v>
      </c>
      <c r="F262" s="308" t="s">
        <v>53</v>
      </c>
      <c r="G262" s="309" t="s">
        <v>54</v>
      </c>
      <c r="H262" s="333"/>
    </row>
    <row r="263" spans="1:8" x14ac:dyDescent="0.4">
      <c r="A263" s="436"/>
      <c r="B263" s="310" t="s">
        <v>183</v>
      </c>
      <c r="C263" s="306">
        <v>200</v>
      </c>
      <c r="D263" s="356" t="s">
        <v>76</v>
      </c>
      <c r="E263" s="356" t="s">
        <v>502</v>
      </c>
      <c r="F263" s="356" t="s">
        <v>341</v>
      </c>
      <c r="G263" s="357" t="s">
        <v>627</v>
      </c>
      <c r="H263" s="344" t="s">
        <v>446</v>
      </c>
    </row>
    <row r="264" spans="1:8" x14ac:dyDescent="0.4">
      <c r="A264" s="434"/>
      <c r="B264" s="20" t="s">
        <v>80</v>
      </c>
      <c r="C264" s="339" t="s">
        <v>508</v>
      </c>
      <c r="D264" s="340">
        <f>D259+D260+D261+D262+D263</f>
        <v>25.2</v>
      </c>
      <c r="E264" s="340">
        <f>E259+E260+E261+E262+E263</f>
        <v>28.34</v>
      </c>
      <c r="F264" s="340">
        <f>F259+F260+F261+F262+F263</f>
        <v>107.2</v>
      </c>
      <c r="G264" s="341">
        <f>G259+G260+G261+G262+G263</f>
        <v>730.6</v>
      </c>
      <c r="H264" s="331"/>
    </row>
    <row r="265" spans="1:8" x14ac:dyDescent="0.4">
      <c r="A265" s="433" t="s">
        <v>59</v>
      </c>
      <c r="B265" s="310" t="s">
        <v>63</v>
      </c>
      <c r="C265" s="306">
        <v>200</v>
      </c>
      <c r="D265" s="313" t="s">
        <v>64</v>
      </c>
      <c r="E265" s="313" t="s">
        <v>192</v>
      </c>
      <c r="F265" s="314" t="s">
        <v>661</v>
      </c>
      <c r="G265" s="309" t="s">
        <v>662</v>
      </c>
      <c r="H265" s="310" t="s">
        <v>433</v>
      </c>
    </row>
    <row r="266" spans="1:8" x14ac:dyDescent="0.4">
      <c r="A266" s="434"/>
      <c r="B266" s="20" t="s">
        <v>81</v>
      </c>
      <c r="C266" s="342">
        <v>175</v>
      </c>
      <c r="D266" s="340">
        <v>4.9000000000000004</v>
      </c>
      <c r="E266" s="340">
        <v>0.08</v>
      </c>
      <c r="F266" s="340">
        <v>6.4</v>
      </c>
      <c r="G266" s="341">
        <v>44</v>
      </c>
      <c r="H266" s="343"/>
    </row>
    <row r="267" spans="1:8" x14ac:dyDescent="0.4">
      <c r="A267" s="433" t="s">
        <v>8</v>
      </c>
      <c r="B267" s="336" t="s">
        <v>752</v>
      </c>
      <c r="C267" s="306">
        <v>200</v>
      </c>
      <c r="D267" s="307">
        <v>7.1</v>
      </c>
      <c r="E267" s="307">
        <v>7.6</v>
      </c>
      <c r="F267" s="307">
        <v>36.700000000000003</v>
      </c>
      <c r="G267" s="329">
        <v>245</v>
      </c>
      <c r="H267" s="310" t="s">
        <v>476</v>
      </c>
    </row>
    <row r="268" spans="1:8" x14ac:dyDescent="0.4">
      <c r="A268" s="436"/>
      <c r="B268" s="315" t="s">
        <v>66</v>
      </c>
      <c r="C268" s="322">
        <v>50</v>
      </c>
      <c r="D268" s="337">
        <v>3.8</v>
      </c>
      <c r="E268" s="337">
        <v>0.4</v>
      </c>
      <c r="F268" s="337">
        <v>24.6</v>
      </c>
      <c r="G268" s="324">
        <v>117</v>
      </c>
      <c r="H268" s="333" t="s">
        <v>432</v>
      </c>
    </row>
    <row r="269" spans="1:8" x14ac:dyDescent="0.4">
      <c r="A269" s="436"/>
      <c r="B269" s="327" t="s">
        <v>67</v>
      </c>
      <c r="C269" s="306">
        <v>200</v>
      </c>
      <c r="D269" s="313" t="s">
        <v>378</v>
      </c>
      <c r="E269" s="313" t="s">
        <v>378</v>
      </c>
      <c r="F269" s="328" t="s">
        <v>625</v>
      </c>
      <c r="G269" s="329" t="s">
        <v>626</v>
      </c>
      <c r="H269" s="333" t="s">
        <v>436</v>
      </c>
    </row>
    <row r="270" spans="1:8" x14ac:dyDescent="0.4">
      <c r="A270" s="436"/>
      <c r="B270" s="311" t="s">
        <v>131</v>
      </c>
      <c r="C270" s="315">
        <v>150</v>
      </c>
      <c r="D270" s="315">
        <v>0.4</v>
      </c>
      <c r="E270" s="315">
        <v>0.3</v>
      </c>
      <c r="F270" s="315">
        <v>10.3</v>
      </c>
      <c r="G270" s="315">
        <v>47</v>
      </c>
      <c r="H270" s="310"/>
    </row>
    <row r="271" spans="1:8" x14ac:dyDescent="0.4">
      <c r="A271" s="434"/>
      <c r="B271" s="20" t="s">
        <v>82</v>
      </c>
      <c r="C271" s="316">
        <f>C267+C268+C269+C270</f>
        <v>600</v>
      </c>
      <c r="D271" s="316">
        <f>D267+D268+D269+D270</f>
        <v>12.7</v>
      </c>
      <c r="E271" s="316">
        <f>E267+E268+E269+E270</f>
        <v>9.7000000000000011</v>
      </c>
      <c r="F271" s="316">
        <f>F267+F268+F269+F270</f>
        <v>82.8</v>
      </c>
      <c r="G271" s="316">
        <f>G267+G268+G269+G270</f>
        <v>470</v>
      </c>
      <c r="H271" s="331"/>
    </row>
    <row r="272" spans="1:8" x14ac:dyDescent="0.4">
      <c r="A272" s="437" t="s">
        <v>83</v>
      </c>
      <c r="B272" s="438"/>
      <c r="C272" s="318">
        <f>C271+C266+C264+C258+C256</f>
        <v>2088</v>
      </c>
      <c r="D272" s="319">
        <f>D271+D266+D264+D258+D256</f>
        <v>57.539999999999992</v>
      </c>
      <c r="E272" s="319">
        <f>E271+E266+E264+E258+E256</f>
        <v>49.790000000000006</v>
      </c>
      <c r="F272" s="319">
        <f>F271+F266+F264+F258+F256</f>
        <v>278.23</v>
      </c>
      <c r="G272" s="318">
        <f>G271+G266+G264+G258+G256</f>
        <v>1769.8999999999999</v>
      </c>
      <c r="H272" s="317"/>
    </row>
    <row r="273" spans="1:8" x14ac:dyDescent="0.4">
      <c r="A273" s="441" t="s">
        <v>24</v>
      </c>
      <c r="B273" s="441" t="s">
        <v>25</v>
      </c>
      <c r="C273" s="432" t="s">
        <v>26</v>
      </c>
      <c r="D273" s="432" t="s">
        <v>543</v>
      </c>
      <c r="E273" s="432"/>
      <c r="F273" s="432"/>
      <c r="G273" s="441" t="s">
        <v>38</v>
      </c>
      <c r="H273" s="441" t="s">
        <v>39</v>
      </c>
    </row>
    <row r="274" spans="1:8" x14ac:dyDescent="0.4">
      <c r="A274" s="442"/>
      <c r="B274" s="442"/>
      <c r="C274" s="433"/>
      <c r="D274" s="392" t="s">
        <v>4</v>
      </c>
      <c r="E274" s="392" t="s">
        <v>36</v>
      </c>
      <c r="F274" s="392" t="s">
        <v>30</v>
      </c>
      <c r="G274" s="442"/>
      <c r="H274" s="442"/>
    </row>
    <row r="275" spans="1:8" x14ac:dyDescent="0.4">
      <c r="A275" s="443" t="s">
        <v>367</v>
      </c>
      <c r="B275" s="455"/>
      <c r="C275" s="444"/>
      <c r="D275" s="444"/>
      <c r="E275" s="444"/>
      <c r="F275" s="444"/>
      <c r="G275" s="444"/>
      <c r="H275" s="445"/>
    </row>
    <row r="276" spans="1:8" ht="42" x14ac:dyDescent="0.4">
      <c r="A276" s="432" t="s">
        <v>40</v>
      </c>
      <c r="B276" s="336" t="s">
        <v>249</v>
      </c>
      <c r="C276" s="306" t="s">
        <v>113</v>
      </c>
      <c r="D276" s="313" t="s">
        <v>140</v>
      </c>
      <c r="E276" s="313" t="s">
        <v>253</v>
      </c>
      <c r="F276" s="313" t="s">
        <v>254</v>
      </c>
      <c r="G276" s="329" t="s">
        <v>255</v>
      </c>
      <c r="H276" s="333" t="s">
        <v>484</v>
      </c>
    </row>
    <row r="277" spans="1:8" x14ac:dyDescent="0.4">
      <c r="A277" s="432"/>
      <c r="B277" s="310" t="s">
        <v>172</v>
      </c>
      <c r="C277" s="313" t="s">
        <v>648</v>
      </c>
      <c r="D277" s="345" t="s">
        <v>649</v>
      </c>
      <c r="E277" s="345" t="s">
        <v>48</v>
      </c>
      <c r="F277" s="346" t="s">
        <v>646</v>
      </c>
      <c r="G277" s="309" t="s">
        <v>650</v>
      </c>
      <c r="H277" s="333" t="s">
        <v>459</v>
      </c>
    </row>
    <row r="278" spans="1:8" x14ac:dyDescent="0.4">
      <c r="A278" s="432"/>
      <c r="B278" s="327" t="s">
        <v>117</v>
      </c>
      <c r="C278" s="306">
        <v>200</v>
      </c>
      <c r="D278" s="313" t="s">
        <v>298</v>
      </c>
      <c r="E278" s="313" t="s">
        <v>95</v>
      </c>
      <c r="F278" s="314" t="s">
        <v>77</v>
      </c>
      <c r="G278" s="309" t="s">
        <v>722</v>
      </c>
      <c r="H278" s="333" t="s">
        <v>448</v>
      </c>
    </row>
    <row r="279" spans="1:8" x14ac:dyDescent="0.4">
      <c r="A279" s="432"/>
      <c r="B279" s="20" t="s">
        <v>41</v>
      </c>
      <c r="C279" s="316">
        <v>420</v>
      </c>
      <c r="D279" s="330">
        <f>D278+D277+D276</f>
        <v>15.3</v>
      </c>
      <c r="E279" s="330">
        <f>E278+E277+E276</f>
        <v>17.100000000000001</v>
      </c>
      <c r="F279" s="330">
        <f>F278+F277+F276</f>
        <v>66.599999999999994</v>
      </c>
      <c r="G279" s="316">
        <f>G278+G277+G276</f>
        <v>483</v>
      </c>
      <c r="H279" s="331"/>
    </row>
    <row r="280" spans="1:8" x14ac:dyDescent="0.4">
      <c r="A280" s="433" t="s">
        <v>23</v>
      </c>
      <c r="B280" s="336" t="s">
        <v>240</v>
      </c>
      <c r="C280" s="306">
        <v>200</v>
      </c>
      <c r="D280" s="313" t="s">
        <v>229</v>
      </c>
      <c r="E280" s="313" t="s">
        <v>656</v>
      </c>
      <c r="F280" s="314" t="s">
        <v>657</v>
      </c>
      <c r="G280" s="309">
        <v>222</v>
      </c>
      <c r="H280" s="331" t="s">
        <v>505</v>
      </c>
    </row>
    <row r="281" spans="1:8" x14ac:dyDescent="0.4">
      <c r="A281" s="434"/>
      <c r="B281" s="25" t="s">
        <v>44</v>
      </c>
      <c r="C281" s="334">
        <v>200</v>
      </c>
      <c r="D281" s="330" t="str">
        <f>D280</f>
        <v>1,2</v>
      </c>
      <c r="E281" s="330" t="str">
        <f>E280</f>
        <v>0,56</v>
      </c>
      <c r="F281" s="330" t="str">
        <f>F280</f>
        <v>53,6</v>
      </c>
      <c r="G281" s="316">
        <f>G280</f>
        <v>222</v>
      </c>
      <c r="H281" s="331"/>
    </row>
    <row r="282" spans="1:8" x14ac:dyDescent="0.4">
      <c r="A282" s="435" t="s">
        <v>6</v>
      </c>
      <c r="B282" s="310" t="s">
        <v>256</v>
      </c>
      <c r="C282" s="306">
        <v>60</v>
      </c>
      <c r="D282" s="313" t="s">
        <v>45</v>
      </c>
      <c r="E282" s="313" t="s">
        <v>46</v>
      </c>
      <c r="F282" s="313" t="s">
        <v>123</v>
      </c>
      <c r="G282" s="329" t="s">
        <v>257</v>
      </c>
      <c r="H282" s="333" t="s">
        <v>472</v>
      </c>
    </row>
    <row r="283" spans="1:8" x14ac:dyDescent="0.4">
      <c r="A283" s="435"/>
      <c r="B283" s="315" t="s">
        <v>325</v>
      </c>
      <c r="C283" s="322" t="s">
        <v>670</v>
      </c>
      <c r="D283" s="322">
        <v>8.5</v>
      </c>
      <c r="E283" s="322">
        <v>4.4000000000000004</v>
      </c>
      <c r="F283" s="322">
        <v>13.3</v>
      </c>
      <c r="G283" s="324">
        <v>128</v>
      </c>
      <c r="H283" s="46" t="s">
        <v>441</v>
      </c>
    </row>
    <row r="284" spans="1:8" x14ac:dyDescent="0.4">
      <c r="A284" s="435"/>
      <c r="B284" s="311" t="s">
        <v>375</v>
      </c>
      <c r="C284" s="306" t="s">
        <v>703</v>
      </c>
      <c r="D284" s="313" t="s">
        <v>565</v>
      </c>
      <c r="E284" s="313" t="s">
        <v>156</v>
      </c>
      <c r="F284" s="314" t="s">
        <v>704</v>
      </c>
      <c r="G284" s="309" t="s">
        <v>705</v>
      </c>
      <c r="H284" s="310" t="s">
        <v>487</v>
      </c>
    </row>
    <row r="285" spans="1:8" x14ac:dyDescent="0.4">
      <c r="A285" s="435"/>
      <c r="B285" s="315" t="s">
        <v>50</v>
      </c>
      <c r="C285" s="306">
        <v>50</v>
      </c>
      <c r="D285" s="307" t="s">
        <v>51</v>
      </c>
      <c r="E285" s="307" t="s">
        <v>52</v>
      </c>
      <c r="F285" s="308" t="s">
        <v>53</v>
      </c>
      <c r="G285" s="309" t="s">
        <v>54</v>
      </c>
      <c r="H285" s="333"/>
    </row>
    <row r="286" spans="1:8" x14ac:dyDescent="0.4">
      <c r="A286" s="436"/>
      <c r="B286" s="305" t="s">
        <v>34</v>
      </c>
      <c r="C286" s="306">
        <v>200</v>
      </c>
      <c r="D286" s="307">
        <v>0.1</v>
      </c>
      <c r="E286" s="307" t="s">
        <v>32</v>
      </c>
      <c r="F286" s="308">
        <v>9.1</v>
      </c>
      <c r="G286" s="309">
        <v>24.4</v>
      </c>
      <c r="H286" s="310" t="s">
        <v>430</v>
      </c>
    </row>
    <row r="287" spans="1:8" x14ac:dyDescent="0.4">
      <c r="A287" s="434"/>
      <c r="B287" s="20" t="s">
        <v>80</v>
      </c>
      <c r="C287" s="339" t="s">
        <v>589</v>
      </c>
      <c r="D287" s="340">
        <f>D282+D283+D284+D285+D286</f>
        <v>31.200000000000003</v>
      </c>
      <c r="E287" s="340">
        <f>E282+E283+E284+E285+E286</f>
        <v>22.330000000000002</v>
      </c>
      <c r="F287" s="340">
        <f>F282+F283+F284+F285+F286</f>
        <v>77.399999999999991</v>
      </c>
      <c r="G287" s="341">
        <f>G282+G283+G284+G285+G286</f>
        <v>581.4</v>
      </c>
      <c r="H287" s="331"/>
    </row>
    <row r="288" spans="1:8" x14ac:dyDescent="0.4">
      <c r="A288" s="433" t="s">
        <v>59</v>
      </c>
      <c r="B288" s="311" t="s">
        <v>60</v>
      </c>
      <c r="C288" s="315">
        <v>30</v>
      </c>
      <c r="D288" s="315">
        <v>2.04</v>
      </c>
      <c r="E288" s="315">
        <v>1.68</v>
      </c>
      <c r="F288" s="315">
        <v>18</v>
      </c>
      <c r="G288" s="349">
        <v>95</v>
      </c>
      <c r="H288" s="310"/>
    </row>
    <row r="289" spans="1:8" x14ac:dyDescent="0.4">
      <c r="A289" s="436"/>
      <c r="B289" s="325" t="s">
        <v>42</v>
      </c>
      <c r="C289" s="313" t="s">
        <v>5</v>
      </c>
      <c r="D289" s="307">
        <v>1.44</v>
      </c>
      <c r="E289" s="308">
        <v>0.67</v>
      </c>
      <c r="F289" s="308">
        <v>15.43</v>
      </c>
      <c r="G289" s="332">
        <v>112</v>
      </c>
      <c r="H289" s="317" t="s">
        <v>624</v>
      </c>
    </row>
    <row r="290" spans="1:8" x14ac:dyDescent="0.4">
      <c r="A290" s="434"/>
      <c r="B290" s="20" t="s">
        <v>81</v>
      </c>
      <c r="C290" s="342">
        <v>220</v>
      </c>
      <c r="D290" s="340">
        <f>D289+D288</f>
        <v>3.48</v>
      </c>
      <c r="E290" s="340">
        <f>E289+E288</f>
        <v>2.35</v>
      </c>
      <c r="F290" s="340">
        <f>F289+F288</f>
        <v>33.43</v>
      </c>
      <c r="G290" s="341">
        <f>G289+G288</f>
        <v>207</v>
      </c>
      <c r="H290" s="343"/>
    </row>
    <row r="291" spans="1:8" x14ac:dyDescent="0.4">
      <c r="A291" s="433" t="s">
        <v>8</v>
      </c>
      <c r="B291" s="44" t="s">
        <v>369</v>
      </c>
      <c r="C291" s="15">
        <v>130</v>
      </c>
      <c r="D291" s="11" t="s">
        <v>527</v>
      </c>
      <c r="E291" s="11" t="s">
        <v>214</v>
      </c>
      <c r="F291" s="11" t="s">
        <v>528</v>
      </c>
      <c r="G291" s="29">
        <v>130</v>
      </c>
      <c r="H291" s="30" t="s">
        <v>449</v>
      </c>
    </row>
    <row r="292" spans="1:8" x14ac:dyDescent="0.4">
      <c r="A292" s="436"/>
      <c r="B292" s="14" t="s">
        <v>34</v>
      </c>
      <c r="C292" s="15">
        <v>200</v>
      </c>
      <c r="D292" s="16">
        <v>0.1</v>
      </c>
      <c r="E292" s="16" t="s">
        <v>32</v>
      </c>
      <c r="F292" s="17">
        <v>9.1</v>
      </c>
      <c r="G292" s="12">
        <v>24.4</v>
      </c>
      <c r="H292" s="30" t="s">
        <v>430</v>
      </c>
    </row>
    <row r="293" spans="1:8" x14ac:dyDescent="0.4">
      <c r="A293" s="436"/>
      <c r="B293" s="52" t="s">
        <v>162</v>
      </c>
      <c r="C293" s="8">
        <v>200</v>
      </c>
      <c r="D293" s="11" t="s">
        <v>76</v>
      </c>
      <c r="E293" s="11" t="s">
        <v>654</v>
      </c>
      <c r="F293" s="42" t="s">
        <v>178</v>
      </c>
      <c r="G293" s="12" t="s">
        <v>655</v>
      </c>
      <c r="H293" s="34" t="s">
        <v>446</v>
      </c>
    </row>
    <row r="294" spans="1:8" hidden="1" x14ac:dyDescent="0.4">
      <c r="A294" s="436"/>
      <c r="B294" s="325"/>
      <c r="C294" s="313"/>
      <c r="D294" s="307"/>
      <c r="E294" s="308"/>
      <c r="F294" s="308"/>
      <c r="G294" s="332"/>
      <c r="H294" s="333"/>
    </row>
    <row r="295" spans="1:8" x14ac:dyDescent="0.4">
      <c r="A295" s="434"/>
      <c r="B295" s="20" t="s">
        <v>82</v>
      </c>
      <c r="C295" s="316">
        <v>530</v>
      </c>
      <c r="D295" s="319">
        <f>D291+D292+D293+D294</f>
        <v>10.4</v>
      </c>
      <c r="E295" s="319">
        <f>E291+E292+E293+E294</f>
        <v>29.93</v>
      </c>
      <c r="F295" s="319">
        <f>F291+F292+F293+F294</f>
        <v>36.300000000000004</v>
      </c>
      <c r="G295" s="318">
        <f>G291+G292+G293+G294</f>
        <v>243.4</v>
      </c>
      <c r="H295" s="331"/>
    </row>
    <row r="296" spans="1:8" x14ac:dyDescent="0.4">
      <c r="A296" s="437" t="s">
        <v>83</v>
      </c>
      <c r="B296" s="438"/>
      <c r="C296" s="318">
        <f>C295+C290+C287+C281+C279</f>
        <v>2060</v>
      </c>
      <c r="D296" s="319">
        <f>D295+D290+D287+D281+D279</f>
        <v>61.580000000000013</v>
      </c>
      <c r="E296" s="319">
        <f>E295+E290+E287+E281+E279</f>
        <v>72.27000000000001</v>
      </c>
      <c r="F296" s="319">
        <f>F295+F290+F287+F281+F279</f>
        <v>267.33</v>
      </c>
      <c r="G296" s="318">
        <f>G295+G290+G287+G281+G279</f>
        <v>1736.8</v>
      </c>
      <c r="H296" s="317"/>
    </row>
    <row r="297" spans="1:8" x14ac:dyDescent="0.4">
      <c r="A297" s="441" t="s">
        <v>24</v>
      </c>
      <c r="B297" s="441" t="s">
        <v>25</v>
      </c>
      <c r="C297" s="432" t="s">
        <v>26</v>
      </c>
      <c r="D297" s="432" t="s">
        <v>543</v>
      </c>
      <c r="E297" s="432"/>
      <c r="F297" s="432"/>
      <c r="G297" s="441" t="s">
        <v>38</v>
      </c>
      <c r="H297" s="441" t="s">
        <v>39</v>
      </c>
    </row>
    <row r="298" spans="1:8" x14ac:dyDescent="0.4">
      <c r="A298" s="442"/>
      <c r="B298" s="442"/>
      <c r="C298" s="433"/>
      <c r="D298" s="392" t="s">
        <v>4</v>
      </c>
      <c r="E298" s="392" t="s">
        <v>36</v>
      </c>
      <c r="F298" s="392" t="s">
        <v>30</v>
      </c>
      <c r="G298" s="442"/>
      <c r="H298" s="442"/>
    </row>
    <row r="299" spans="1:8" x14ac:dyDescent="0.4">
      <c r="A299" s="443" t="s">
        <v>374</v>
      </c>
      <c r="B299" s="455"/>
      <c r="C299" s="444"/>
      <c r="D299" s="444"/>
      <c r="E299" s="444"/>
      <c r="F299" s="444"/>
      <c r="G299" s="444"/>
      <c r="H299" s="445"/>
    </row>
    <row r="300" spans="1:8" x14ac:dyDescent="0.4">
      <c r="A300" s="432" t="s">
        <v>40</v>
      </c>
      <c r="B300" s="336" t="s">
        <v>370</v>
      </c>
      <c r="C300" s="306" t="s">
        <v>113</v>
      </c>
      <c r="D300" s="313" t="s">
        <v>146</v>
      </c>
      <c r="E300" s="313" t="s">
        <v>87</v>
      </c>
      <c r="F300" s="313" t="s">
        <v>371</v>
      </c>
      <c r="G300" s="329" t="s">
        <v>372</v>
      </c>
      <c r="H300" s="333" t="s">
        <v>486</v>
      </c>
    </row>
    <row r="301" spans="1:8" x14ac:dyDescent="0.4">
      <c r="A301" s="432"/>
      <c r="B301" s="18" t="s">
        <v>104</v>
      </c>
      <c r="C301" s="312">
        <v>50</v>
      </c>
      <c r="D301" s="313">
        <v>3.2</v>
      </c>
      <c r="E301" s="313">
        <v>0.3</v>
      </c>
      <c r="F301" s="313">
        <v>15.3</v>
      </c>
      <c r="G301" s="309">
        <v>79</v>
      </c>
      <c r="H301" s="326" t="s">
        <v>459</v>
      </c>
    </row>
    <row r="302" spans="1:8" x14ac:dyDescent="0.4">
      <c r="A302" s="432"/>
      <c r="B302" s="311" t="s">
        <v>89</v>
      </c>
      <c r="C302" s="312">
        <v>200</v>
      </c>
      <c r="D302" s="345" t="s">
        <v>46</v>
      </c>
      <c r="E302" s="345" t="s">
        <v>46</v>
      </c>
      <c r="F302" s="346" t="s">
        <v>622</v>
      </c>
      <c r="G302" s="309" t="s">
        <v>623</v>
      </c>
      <c r="H302" s="344" t="s">
        <v>439</v>
      </c>
    </row>
    <row r="303" spans="1:8" x14ac:dyDescent="0.4">
      <c r="A303" s="432"/>
      <c r="B303" s="20" t="s">
        <v>41</v>
      </c>
      <c r="C303" s="316">
        <v>425</v>
      </c>
      <c r="D303" s="330">
        <f>D302+D301+D300</f>
        <v>13.600000000000001</v>
      </c>
      <c r="E303" s="330">
        <f>E302+E301+E300</f>
        <v>12.6</v>
      </c>
      <c r="F303" s="330">
        <f>F302+F301+F300</f>
        <v>62.3</v>
      </c>
      <c r="G303" s="316">
        <f>G302+G301+G300</f>
        <v>419.3</v>
      </c>
      <c r="H303" s="331"/>
    </row>
    <row r="304" spans="1:8" x14ac:dyDescent="0.4">
      <c r="A304" s="433" t="s">
        <v>23</v>
      </c>
      <c r="B304" s="325" t="s">
        <v>42</v>
      </c>
      <c r="C304" s="313" t="s">
        <v>5</v>
      </c>
      <c r="D304" s="307">
        <v>1.44</v>
      </c>
      <c r="E304" s="308">
        <v>0.67</v>
      </c>
      <c r="F304" s="308">
        <v>15.43</v>
      </c>
      <c r="G304" s="332">
        <v>112</v>
      </c>
      <c r="H304" s="333" t="s">
        <v>624</v>
      </c>
    </row>
    <row r="305" spans="1:8" x14ac:dyDescent="0.4">
      <c r="A305" s="434"/>
      <c r="B305" s="25" t="s">
        <v>44</v>
      </c>
      <c r="C305" s="334">
        <v>200</v>
      </c>
      <c r="D305" s="330">
        <f>D304</f>
        <v>1.44</v>
      </c>
      <c r="E305" s="330">
        <f>E304</f>
        <v>0.67</v>
      </c>
      <c r="F305" s="330">
        <f>F304</f>
        <v>15.43</v>
      </c>
      <c r="G305" s="316">
        <f>G304</f>
        <v>112</v>
      </c>
      <c r="H305" s="331"/>
    </row>
    <row r="306" spans="1:8" x14ac:dyDescent="0.4">
      <c r="A306" s="435" t="s">
        <v>6</v>
      </c>
      <c r="B306" s="404" t="s">
        <v>848</v>
      </c>
      <c r="C306" s="405">
        <v>60</v>
      </c>
      <c r="D306" s="406" t="s">
        <v>849</v>
      </c>
      <c r="E306" s="406" t="s">
        <v>850</v>
      </c>
      <c r="F306" s="406" t="s">
        <v>851</v>
      </c>
      <c r="G306" s="407">
        <v>14.4</v>
      </c>
      <c r="H306" s="408" t="s">
        <v>852</v>
      </c>
    </row>
    <row r="307" spans="1:8" ht="42" x14ac:dyDescent="0.4">
      <c r="A307" s="435"/>
      <c r="B307" s="336" t="s">
        <v>618</v>
      </c>
      <c r="C307" s="306">
        <v>250</v>
      </c>
      <c r="D307" s="313" t="s">
        <v>552</v>
      </c>
      <c r="E307" s="313" t="s">
        <v>87</v>
      </c>
      <c r="F307" s="314" t="s">
        <v>706</v>
      </c>
      <c r="G307" s="309" t="s">
        <v>707</v>
      </c>
      <c r="H307" s="310" t="s">
        <v>467</v>
      </c>
    </row>
    <row r="308" spans="1:8" x14ac:dyDescent="0.4">
      <c r="A308" s="435"/>
      <c r="B308" s="311" t="s">
        <v>368</v>
      </c>
      <c r="C308" s="312">
        <v>120</v>
      </c>
      <c r="D308" s="345" t="s">
        <v>426</v>
      </c>
      <c r="E308" s="345" t="s">
        <v>427</v>
      </c>
      <c r="F308" s="346" t="s">
        <v>428</v>
      </c>
      <c r="G308" s="309" t="s">
        <v>429</v>
      </c>
      <c r="H308" s="81" t="s">
        <v>485</v>
      </c>
    </row>
    <row r="309" spans="1:8" x14ac:dyDescent="0.4">
      <c r="A309" s="435"/>
      <c r="B309" s="327" t="s">
        <v>326</v>
      </c>
      <c r="C309" s="306">
        <v>150</v>
      </c>
      <c r="D309" s="313" t="s">
        <v>68</v>
      </c>
      <c r="E309" s="313" t="s">
        <v>208</v>
      </c>
      <c r="F309" s="314" t="s">
        <v>209</v>
      </c>
      <c r="G309" s="345" t="s">
        <v>680</v>
      </c>
      <c r="H309" s="344" t="s">
        <v>708</v>
      </c>
    </row>
    <row r="310" spans="1:8" x14ac:dyDescent="0.4">
      <c r="A310" s="435"/>
      <c r="B310" s="315" t="s">
        <v>50</v>
      </c>
      <c r="C310" s="306">
        <v>50</v>
      </c>
      <c r="D310" s="307" t="s">
        <v>51</v>
      </c>
      <c r="E310" s="307" t="s">
        <v>52</v>
      </c>
      <c r="F310" s="308" t="s">
        <v>53</v>
      </c>
      <c r="G310" s="309" t="s">
        <v>54</v>
      </c>
      <c r="H310" s="333"/>
    </row>
    <row r="311" spans="1:8" x14ac:dyDescent="0.4">
      <c r="A311" s="436"/>
      <c r="B311" s="327" t="s">
        <v>340</v>
      </c>
      <c r="C311" s="306">
        <v>200</v>
      </c>
      <c r="D311" s="313" t="s">
        <v>628</v>
      </c>
      <c r="E311" s="313" t="s">
        <v>629</v>
      </c>
      <c r="F311" s="314" t="s">
        <v>633</v>
      </c>
      <c r="G311" s="309" t="s">
        <v>630</v>
      </c>
      <c r="H311" s="333" t="s">
        <v>450</v>
      </c>
    </row>
    <row r="312" spans="1:8" x14ac:dyDescent="0.4">
      <c r="A312" s="434"/>
      <c r="B312" s="20" t="s">
        <v>80</v>
      </c>
      <c r="C312" s="341">
        <f>C306+C307+C308+C309+C310+C311</f>
        <v>830</v>
      </c>
      <c r="D312" s="340">
        <f>D306+D307+D308+D309+D310+D311</f>
        <v>28.549999999999997</v>
      </c>
      <c r="E312" s="340">
        <f>E306+E307+E308+E309+E310+E311</f>
        <v>36.249999999999993</v>
      </c>
      <c r="F312" s="340">
        <f>F306+F307+F308+F309+F310+F311</f>
        <v>114.1</v>
      </c>
      <c r="G312" s="341">
        <f>G306+G307+G308+G309+G310+G311</f>
        <v>851.4</v>
      </c>
      <c r="H312" s="331"/>
    </row>
    <row r="313" spans="1:8" x14ac:dyDescent="0.4">
      <c r="A313" s="433" t="s">
        <v>59</v>
      </c>
      <c r="B313" s="310" t="s">
        <v>189</v>
      </c>
      <c r="C313" s="306">
        <v>200</v>
      </c>
      <c r="D313" s="313" t="s">
        <v>64</v>
      </c>
      <c r="E313" s="313" t="s">
        <v>192</v>
      </c>
      <c r="F313" s="314" t="s">
        <v>663</v>
      </c>
      <c r="G313" s="309" t="s">
        <v>664</v>
      </c>
      <c r="H313" s="310" t="s">
        <v>433</v>
      </c>
    </row>
    <row r="314" spans="1:8" x14ac:dyDescent="0.4">
      <c r="A314" s="434"/>
      <c r="B314" s="20" t="s">
        <v>81</v>
      </c>
      <c r="C314" s="342">
        <v>175</v>
      </c>
      <c r="D314" s="340">
        <v>4.7</v>
      </c>
      <c r="E314" s="340">
        <v>4.0999999999999996</v>
      </c>
      <c r="F314" s="340">
        <v>6.5</v>
      </c>
      <c r="G314" s="341">
        <v>87.5</v>
      </c>
      <c r="H314" s="343"/>
    </row>
    <row r="315" spans="1:8" x14ac:dyDescent="0.4">
      <c r="A315" s="433" t="s">
        <v>8</v>
      </c>
      <c r="B315" s="315" t="s">
        <v>220</v>
      </c>
      <c r="C315" s="322">
        <v>150</v>
      </c>
      <c r="D315" s="322">
        <v>20.6</v>
      </c>
      <c r="E315" s="322">
        <v>12.4</v>
      </c>
      <c r="F315" s="322">
        <v>64.900000000000006</v>
      </c>
      <c r="G315" s="324">
        <v>450</v>
      </c>
      <c r="H315" s="310" t="s">
        <v>470</v>
      </c>
    </row>
    <row r="316" spans="1:8" x14ac:dyDescent="0.4">
      <c r="A316" s="436"/>
      <c r="B316" s="320" t="s">
        <v>612</v>
      </c>
      <c r="C316" s="322">
        <v>30</v>
      </c>
      <c r="D316" s="322">
        <v>0.6</v>
      </c>
      <c r="E316" s="322">
        <v>1.5</v>
      </c>
      <c r="F316" s="322">
        <v>1.9</v>
      </c>
      <c r="G316" s="324">
        <v>23</v>
      </c>
      <c r="H316" s="310" t="s">
        <v>613</v>
      </c>
    </row>
    <row r="317" spans="1:8" x14ac:dyDescent="0.4">
      <c r="A317" s="436"/>
      <c r="B317" s="327" t="s">
        <v>67</v>
      </c>
      <c r="C317" s="306">
        <v>200</v>
      </c>
      <c r="D317" s="313" t="s">
        <v>378</v>
      </c>
      <c r="E317" s="313" t="s">
        <v>378</v>
      </c>
      <c r="F317" s="328" t="s">
        <v>625</v>
      </c>
      <c r="G317" s="329" t="s">
        <v>626</v>
      </c>
      <c r="H317" s="333" t="s">
        <v>436</v>
      </c>
    </row>
    <row r="318" spans="1:8" x14ac:dyDescent="0.4">
      <c r="A318" s="436"/>
      <c r="B318" s="325" t="s">
        <v>190</v>
      </c>
      <c r="C318" s="313" t="s">
        <v>551</v>
      </c>
      <c r="D318" s="307">
        <v>0.4</v>
      </c>
      <c r="E318" s="308">
        <v>0.4</v>
      </c>
      <c r="F318" s="308">
        <v>9.8000000000000007</v>
      </c>
      <c r="G318" s="332">
        <v>47</v>
      </c>
      <c r="H318" s="333" t="s">
        <v>432</v>
      </c>
    </row>
    <row r="319" spans="1:8" x14ac:dyDescent="0.4">
      <c r="A319" s="434"/>
      <c r="B319" s="20" t="s">
        <v>82</v>
      </c>
      <c r="C319" s="316">
        <f>C315+C316+C317+C318</f>
        <v>530</v>
      </c>
      <c r="D319" s="409">
        <f>D315+D316+D317+D318</f>
        <v>23</v>
      </c>
      <c r="E319" s="409">
        <f>E315+E316+E317+E318</f>
        <v>15.700000000000001</v>
      </c>
      <c r="F319" s="409">
        <f>F315+F316+F317+F318</f>
        <v>87.800000000000011</v>
      </c>
      <c r="G319" s="409">
        <f>G315+G316+G317+G318</f>
        <v>581</v>
      </c>
      <c r="H319" s="317"/>
    </row>
    <row r="320" spans="1:8" x14ac:dyDescent="0.4">
      <c r="A320" s="437" t="s">
        <v>83</v>
      </c>
      <c r="B320" s="438"/>
      <c r="C320" s="318">
        <f>C319+C314+C312+C305+C303</f>
        <v>2160</v>
      </c>
      <c r="D320" s="319">
        <f>D319+D314+D312+D305+D303</f>
        <v>71.289999999999992</v>
      </c>
      <c r="E320" s="319">
        <f>E319+E314+E312+E305+E303</f>
        <v>69.319999999999993</v>
      </c>
      <c r="F320" s="319">
        <f>F319+F314+F312+F305+F303</f>
        <v>286.13</v>
      </c>
      <c r="G320" s="398">
        <f>G319+G314+G312+G305+G303</f>
        <v>2051.2000000000003</v>
      </c>
      <c r="H320" s="317"/>
    </row>
    <row r="321" spans="1:8" x14ac:dyDescent="0.4">
      <c r="A321" s="441" t="s">
        <v>24</v>
      </c>
      <c r="B321" s="441" t="s">
        <v>25</v>
      </c>
      <c r="C321" s="432" t="s">
        <v>26</v>
      </c>
      <c r="D321" s="432" t="s">
        <v>543</v>
      </c>
      <c r="E321" s="432"/>
      <c r="F321" s="432"/>
      <c r="G321" s="441" t="s">
        <v>38</v>
      </c>
      <c r="H321" s="441" t="s">
        <v>39</v>
      </c>
    </row>
    <row r="322" spans="1:8" x14ac:dyDescent="0.4">
      <c r="A322" s="442"/>
      <c r="B322" s="442"/>
      <c r="C322" s="433"/>
      <c r="D322" s="392" t="s">
        <v>4</v>
      </c>
      <c r="E322" s="392" t="s">
        <v>36</v>
      </c>
      <c r="F322" s="392" t="s">
        <v>30</v>
      </c>
      <c r="G322" s="442"/>
      <c r="H322" s="442"/>
    </row>
    <row r="323" spans="1:8" x14ac:dyDescent="0.4">
      <c r="A323" s="443" t="s">
        <v>377</v>
      </c>
      <c r="B323" s="455"/>
      <c r="C323" s="444"/>
      <c r="D323" s="444"/>
      <c r="E323" s="444"/>
      <c r="F323" s="444"/>
      <c r="G323" s="444"/>
      <c r="H323" s="445"/>
    </row>
    <row r="324" spans="1:8" x14ac:dyDescent="0.4">
      <c r="A324" s="432" t="s">
        <v>40</v>
      </c>
      <c r="B324" s="327" t="s">
        <v>270</v>
      </c>
      <c r="C324" s="321" t="s">
        <v>113</v>
      </c>
      <c r="D324" s="322" t="s">
        <v>640</v>
      </c>
      <c r="E324" s="323" t="s">
        <v>641</v>
      </c>
      <c r="F324" s="322" t="s">
        <v>642</v>
      </c>
      <c r="G324" s="324" t="s">
        <v>643</v>
      </c>
      <c r="H324" s="64" t="s">
        <v>435</v>
      </c>
    </row>
    <row r="325" spans="1:8" x14ac:dyDescent="0.4">
      <c r="A325" s="432"/>
      <c r="B325" s="18" t="s">
        <v>104</v>
      </c>
      <c r="C325" s="312">
        <v>50</v>
      </c>
      <c r="D325" s="313">
        <v>3.2</v>
      </c>
      <c r="E325" s="313">
        <v>0.3</v>
      </c>
      <c r="F325" s="313">
        <v>15.3</v>
      </c>
      <c r="G325" s="309">
        <v>79</v>
      </c>
      <c r="H325" s="326" t="s">
        <v>459</v>
      </c>
    </row>
    <row r="326" spans="1:8" x14ac:dyDescent="0.4">
      <c r="A326" s="432"/>
      <c r="B326" s="327" t="s">
        <v>67</v>
      </c>
      <c r="C326" s="306">
        <v>200</v>
      </c>
      <c r="D326" s="313" t="s">
        <v>378</v>
      </c>
      <c r="E326" s="313" t="s">
        <v>378</v>
      </c>
      <c r="F326" s="328" t="s">
        <v>625</v>
      </c>
      <c r="G326" s="329" t="s">
        <v>626</v>
      </c>
      <c r="H326" s="310" t="s">
        <v>436</v>
      </c>
    </row>
    <row r="327" spans="1:8" x14ac:dyDescent="0.4">
      <c r="A327" s="432"/>
      <c r="B327" s="20" t="s">
        <v>41</v>
      </c>
      <c r="C327" s="316">
        <v>375</v>
      </c>
      <c r="D327" s="330">
        <f>D324+D325+D326</f>
        <v>22.9</v>
      </c>
      <c r="E327" s="330">
        <f>E326+E325+E324</f>
        <v>40.700000000000003</v>
      </c>
      <c r="F327" s="330">
        <f>F326+F325+F324</f>
        <v>42.5</v>
      </c>
      <c r="G327" s="316">
        <f>G326+G325+G324</f>
        <v>466</v>
      </c>
      <c r="H327" s="331"/>
    </row>
    <row r="328" spans="1:8" x14ac:dyDescent="0.4">
      <c r="A328" s="433" t="s">
        <v>23</v>
      </c>
      <c r="B328" s="325" t="s">
        <v>42</v>
      </c>
      <c r="C328" s="313" t="s">
        <v>5</v>
      </c>
      <c r="D328" s="307">
        <v>1.44</v>
      </c>
      <c r="E328" s="308">
        <v>0.67</v>
      </c>
      <c r="F328" s="308">
        <v>15.43</v>
      </c>
      <c r="G328" s="332">
        <v>112</v>
      </c>
      <c r="H328" s="333" t="s">
        <v>624</v>
      </c>
    </row>
    <row r="329" spans="1:8" x14ac:dyDescent="0.4">
      <c r="A329" s="434"/>
      <c r="B329" s="25" t="s">
        <v>44</v>
      </c>
      <c r="C329" s="334">
        <v>200</v>
      </c>
      <c r="D329" s="330">
        <f>D328</f>
        <v>1.44</v>
      </c>
      <c r="E329" s="330">
        <f>E328</f>
        <v>0.67</v>
      </c>
      <c r="F329" s="330">
        <f>F328</f>
        <v>15.43</v>
      </c>
      <c r="G329" s="316">
        <f>G328</f>
        <v>112</v>
      </c>
      <c r="H329" s="331"/>
    </row>
    <row r="330" spans="1:8" x14ac:dyDescent="0.4">
      <c r="A330" s="435" t="s">
        <v>6</v>
      </c>
      <c r="B330" s="311" t="s">
        <v>191</v>
      </c>
      <c r="C330" s="306">
        <v>60</v>
      </c>
      <c r="D330" s="335" t="s">
        <v>93</v>
      </c>
      <c r="E330" s="314" t="s">
        <v>192</v>
      </c>
      <c r="F330" s="314" t="s">
        <v>193</v>
      </c>
      <c r="G330" s="332" t="s">
        <v>98</v>
      </c>
      <c r="H330" s="310" t="s">
        <v>492</v>
      </c>
    </row>
    <row r="331" spans="1:8" x14ac:dyDescent="0.4">
      <c r="A331" s="435"/>
      <c r="B331" s="336" t="s">
        <v>47</v>
      </c>
      <c r="C331" s="306" t="s">
        <v>673</v>
      </c>
      <c r="D331" s="307" t="s">
        <v>72</v>
      </c>
      <c r="E331" s="307" t="s">
        <v>92</v>
      </c>
      <c r="F331" s="307" t="s">
        <v>677</v>
      </c>
      <c r="G331" s="329" t="s">
        <v>678</v>
      </c>
      <c r="H331" s="310" t="s">
        <v>431</v>
      </c>
    </row>
    <row r="332" spans="1:8" x14ac:dyDescent="0.4">
      <c r="A332" s="435"/>
      <c r="B332" s="336" t="s">
        <v>132</v>
      </c>
      <c r="C332" s="306" t="s">
        <v>135</v>
      </c>
      <c r="D332" s="313" t="s">
        <v>281</v>
      </c>
      <c r="E332" s="313" t="s">
        <v>136</v>
      </c>
      <c r="F332" s="313" t="s">
        <v>46</v>
      </c>
      <c r="G332" s="329" t="s">
        <v>19</v>
      </c>
      <c r="H332" s="310" t="s">
        <v>489</v>
      </c>
    </row>
    <row r="333" spans="1:8" x14ac:dyDescent="0.4">
      <c r="A333" s="435"/>
      <c r="B333" s="315" t="s">
        <v>109</v>
      </c>
      <c r="C333" s="322" t="s">
        <v>110</v>
      </c>
      <c r="D333" s="337">
        <v>6.6</v>
      </c>
      <c r="E333" s="337">
        <v>4.9000000000000004</v>
      </c>
      <c r="F333" s="338">
        <v>37.1</v>
      </c>
      <c r="G333" s="324">
        <v>223</v>
      </c>
      <c r="H333" s="311" t="s">
        <v>458</v>
      </c>
    </row>
    <row r="334" spans="1:8" x14ac:dyDescent="0.4">
      <c r="A334" s="435"/>
      <c r="B334" s="315" t="s">
        <v>50</v>
      </c>
      <c r="C334" s="306">
        <v>50</v>
      </c>
      <c r="D334" s="307" t="s">
        <v>51</v>
      </c>
      <c r="E334" s="307" t="s">
        <v>52</v>
      </c>
      <c r="F334" s="308" t="s">
        <v>53</v>
      </c>
      <c r="G334" s="309" t="s">
        <v>54</v>
      </c>
      <c r="H334" s="333"/>
    </row>
    <row r="335" spans="1:8" x14ac:dyDescent="0.4">
      <c r="A335" s="436"/>
      <c r="B335" s="310" t="s">
        <v>327</v>
      </c>
      <c r="C335" s="306">
        <v>200</v>
      </c>
      <c r="D335" s="313" t="s">
        <v>182</v>
      </c>
      <c r="E335" s="313" t="s">
        <v>31</v>
      </c>
      <c r="F335" s="314" t="s">
        <v>631</v>
      </c>
      <c r="G335" s="309" t="s">
        <v>632</v>
      </c>
      <c r="H335" s="333" t="s">
        <v>443</v>
      </c>
    </row>
    <row r="336" spans="1:8" x14ac:dyDescent="0.4">
      <c r="A336" s="434"/>
      <c r="B336" s="20" t="s">
        <v>80</v>
      </c>
      <c r="C336" s="339" t="s">
        <v>735</v>
      </c>
      <c r="D336" s="340">
        <f>D330+D331+D332+D333+D334+D335</f>
        <v>33.300000000000004</v>
      </c>
      <c r="E336" s="340">
        <f>E330+E331+E332+E333+E334+E335</f>
        <v>35.49</v>
      </c>
      <c r="F336" s="340">
        <f>F330+F331+F332+F333+F334+F335</f>
        <v>110.61000000000001</v>
      </c>
      <c r="G336" s="341">
        <f>G330+G331+G332+G333+G334+G335</f>
        <v>852.8</v>
      </c>
      <c r="H336" s="331"/>
    </row>
    <row r="337" spans="1:12" x14ac:dyDescent="0.4">
      <c r="A337" s="433" t="s">
        <v>59</v>
      </c>
      <c r="B337" s="310" t="s">
        <v>63</v>
      </c>
      <c r="C337" s="306">
        <v>200</v>
      </c>
      <c r="D337" s="313" t="s">
        <v>64</v>
      </c>
      <c r="E337" s="313" t="s">
        <v>192</v>
      </c>
      <c r="F337" s="314" t="s">
        <v>661</v>
      </c>
      <c r="G337" s="309" t="s">
        <v>662</v>
      </c>
      <c r="H337" s="310" t="s">
        <v>433</v>
      </c>
    </row>
    <row r="338" spans="1:12" x14ac:dyDescent="0.4">
      <c r="A338" s="434"/>
      <c r="B338" s="20" t="s">
        <v>81</v>
      </c>
      <c r="C338" s="342">
        <v>200</v>
      </c>
      <c r="D338" s="340">
        <v>5.6</v>
      </c>
      <c r="E338" s="340">
        <v>0.09</v>
      </c>
      <c r="F338" s="340">
        <v>7.3</v>
      </c>
      <c r="G338" s="341">
        <v>50.28</v>
      </c>
      <c r="H338" s="343"/>
    </row>
    <row r="339" spans="1:12" x14ac:dyDescent="0.4">
      <c r="A339" s="433" t="s">
        <v>8</v>
      </c>
      <c r="B339" s="311" t="s">
        <v>588</v>
      </c>
      <c r="C339" s="306" t="s">
        <v>601</v>
      </c>
      <c r="D339" s="313">
        <v>14.52</v>
      </c>
      <c r="E339" s="313">
        <v>10.3</v>
      </c>
      <c r="F339" s="314">
        <v>12.3</v>
      </c>
      <c r="G339" s="309">
        <v>201.6</v>
      </c>
      <c r="H339" s="333" t="s">
        <v>475</v>
      </c>
    </row>
    <row r="340" spans="1:12" x14ac:dyDescent="0.4">
      <c r="A340" s="436"/>
      <c r="B340" s="310" t="s">
        <v>180</v>
      </c>
      <c r="C340" s="306">
        <v>150</v>
      </c>
      <c r="D340" s="313" t="s">
        <v>709</v>
      </c>
      <c r="E340" s="313" t="s">
        <v>48</v>
      </c>
      <c r="F340" s="313" t="s">
        <v>418</v>
      </c>
      <c r="G340" s="329" t="s">
        <v>339</v>
      </c>
      <c r="H340" s="344" t="s">
        <v>455</v>
      </c>
    </row>
    <row r="341" spans="1:12" x14ac:dyDescent="0.4">
      <c r="A341" s="436"/>
      <c r="B341" s="315" t="s">
        <v>66</v>
      </c>
      <c r="C341" s="322">
        <v>50</v>
      </c>
      <c r="D341" s="337">
        <v>3.8</v>
      </c>
      <c r="E341" s="337">
        <v>0.4</v>
      </c>
      <c r="F341" s="337">
        <v>24.6</v>
      </c>
      <c r="G341" s="324">
        <v>117</v>
      </c>
      <c r="H341" s="333" t="s">
        <v>432</v>
      </c>
    </row>
    <row r="342" spans="1:12" x14ac:dyDescent="0.4">
      <c r="A342" s="436"/>
      <c r="B342" s="327" t="s">
        <v>117</v>
      </c>
      <c r="C342" s="306">
        <v>180</v>
      </c>
      <c r="D342" s="313" t="s">
        <v>118</v>
      </c>
      <c r="E342" s="313" t="s">
        <v>119</v>
      </c>
      <c r="F342" s="314" t="s">
        <v>120</v>
      </c>
      <c r="G342" s="309" t="s">
        <v>121</v>
      </c>
      <c r="H342" s="333" t="s">
        <v>448</v>
      </c>
    </row>
    <row r="343" spans="1:12" x14ac:dyDescent="0.4">
      <c r="A343" s="434"/>
      <c r="B343" s="20" t="s">
        <v>82</v>
      </c>
      <c r="C343" s="316">
        <v>464</v>
      </c>
      <c r="D343" s="319">
        <f>D339+D340+D341+D342</f>
        <v>24.31</v>
      </c>
      <c r="E343" s="319">
        <f>E339+E340+E341+E342</f>
        <v>18.09</v>
      </c>
      <c r="F343" s="319">
        <f>F339+F340+F341+F342</f>
        <v>69.100000000000009</v>
      </c>
      <c r="G343" s="319">
        <f>G339+G340+G341+G342</f>
        <v>539.6</v>
      </c>
      <c r="H343" s="331"/>
    </row>
    <row r="344" spans="1:12" x14ac:dyDescent="0.4">
      <c r="A344" s="437" t="s">
        <v>83</v>
      </c>
      <c r="B344" s="438"/>
      <c r="C344" s="318">
        <f>C343+C338+C336+C329+C327</f>
        <v>2043</v>
      </c>
      <c r="D344" s="319">
        <f>D327+D329+D336+D338+D343</f>
        <v>87.55</v>
      </c>
      <c r="E344" s="319">
        <f>E327+E329+E336+E338+E343</f>
        <v>95.04000000000002</v>
      </c>
      <c r="F344" s="319">
        <f>F327+F329+F336+F338+F343</f>
        <v>244.94000000000005</v>
      </c>
      <c r="G344" s="318">
        <f>G327+G329+G336+G338+G343</f>
        <v>2020.6799999999998</v>
      </c>
      <c r="H344" s="317"/>
    </row>
    <row r="345" spans="1:12" x14ac:dyDescent="0.4">
      <c r="A345" s="441" t="s">
        <v>24</v>
      </c>
      <c r="B345" s="441" t="s">
        <v>25</v>
      </c>
      <c r="C345" s="432" t="s">
        <v>26</v>
      </c>
      <c r="D345" s="432" t="s">
        <v>543</v>
      </c>
      <c r="E345" s="432"/>
      <c r="F345" s="432"/>
      <c r="G345" s="441" t="s">
        <v>38</v>
      </c>
      <c r="H345" s="441" t="s">
        <v>39</v>
      </c>
    </row>
    <row r="346" spans="1:12" x14ac:dyDescent="0.4">
      <c r="A346" s="442"/>
      <c r="B346" s="442"/>
      <c r="C346" s="433"/>
      <c r="D346" s="392" t="s">
        <v>4</v>
      </c>
      <c r="E346" s="392" t="s">
        <v>36</v>
      </c>
      <c r="F346" s="392" t="s">
        <v>30</v>
      </c>
      <c r="G346" s="442"/>
      <c r="H346" s="442"/>
    </row>
    <row r="347" spans="1:12" x14ac:dyDescent="0.4">
      <c r="A347" s="443" t="s">
        <v>381</v>
      </c>
      <c r="B347" s="455"/>
      <c r="C347" s="444"/>
      <c r="D347" s="444"/>
      <c r="E347" s="444"/>
      <c r="F347" s="444"/>
      <c r="G347" s="444"/>
      <c r="H347" s="445"/>
    </row>
    <row r="348" spans="1:12" x14ac:dyDescent="0.4">
      <c r="A348" s="432" t="s">
        <v>40</v>
      </c>
      <c r="B348" s="327" t="s">
        <v>163</v>
      </c>
      <c r="C348" s="312" t="s">
        <v>403</v>
      </c>
      <c r="D348" s="313" t="s">
        <v>317</v>
      </c>
      <c r="E348" s="313" t="s">
        <v>338</v>
      </c>
      <c r="F348" s="313" t="s">
        <v>634</v>
      </c>
      <c r="G348" s="329" t="s">
        <v>635</v>
      </c>
      <c r="H348" s="310" t="s">
        <v>470</v>
      </c>
    </row>
    <row r="349" spans="1:12" x14ac:dyDescent="0.4">
      <c r="A349" s="432"/>
      <c r="B349" s="310" t="s">
        <v>141</v>
      </c>
      <c r="C349" s="313" t="s">
        <v>645</v>
      </c>
      <c r="D349" s="345" t="s">
        <v>212</v>
      </c>
      <c r="E349" s="345" t="s">
        <v>310</v>
      </c>
      <c r="F349" s="346" t="s">
        <v>646</v>
      </c>
      <c r="G349" s="309" t="s">
        <v>647</v>
      </c>
      <c r="H349" s="333" t="s">
        <v>451</v>
      </c>
    </row>
    <row r="350" spans="1:12" x14ac:dyDescent="0.4">
      <c r="A350" s="432"/>
      <c r="B350" s="311" t="s">
        <v>89</v>
      </c>
      <c r="C350" s="312">
        <v>200</v>
      </c>
      <c r="D350" s="345" t="s">
        <v>46</v>
      </c>
      <c r="E350" s="345" t="s">
        <v>46</v>
      </c>
      <c r="F350" s="346" t="s">
        <v>622</v>
      </c>
      <c r="G350" s="309" t="s">
        <v>623</v>
      </c>
      <c r="H350" s="344" t="s">
        <v>439</v>
      </c>
    </row>
    <row r="351" spans="1:12" x14ac:dyDescent="0.4">
      <c r="A351" s="432"/>
      <c r="B351" s="20" t="s">
        <v>41</v>
      </c>
      <c r="C351" s="316">
        <v>390</v>
      </c>
      <c r="D351" s="330">
        <f>D350+D349+D348</f>
        <v>31.200000000000003</v>
      </c>
      <c r="E351" s="330">
        <f>E350+E349+E348</f>
        <v>19.8</v>
      </c>
      <c r="F351" s="330">
        <f>F350+F349+F348</f>
        <v>103.7</v>
      </c>
      <c r="G351" s="316">
        <f>G350+G349+G348</f>
        <v>715.3</v>
      </c>
      <c r="H351" s="331"/>
      <c r="K351" s="105"/>
      <c r="L351" s="105"/>
    </row>
    <row r="352" spans="1:12" x14ac:dyDescent="0.4">
      <c r="A352" s="433" t="s">
        <v>23</v>
      </c>
      <c r="B352" s="311" t="s">
        <v>559</v>
      </c>
      <c r="C352" s="347">
        <v>150</v>
      </c>
      <c r="D352" s="307">
        <v>1.8</v>
      </c>
      <c r="E352" s="307">
        <v>0.4</v>
      </c>
      <c r="F352" s="348">
        <v>16.2</v>
      </c>
      <c r="G352" s="309">
        <v>86</v>
      </c>
      <c r="H352" s="333"/>
      <c r="K352" s="105"/>
      <c r="L352" s="105"/>
    </row>
    <row r="353" spans="1:12" x14ac:dyDescent="0.4">
      <c r="A353" s="434"/>
      <c r="B353" s="25" t="s">
        <v>44</v>
      </c>
      <c r="C353" s="334">
        <v>150</v>
      </c>
      <c r="D353" s="330">
        <f>D352</f>
        <v>1.8</v>
      </c>
      <c r="E353" s="330">
        <f>E352</f>
        <v>0.4</v>
      </c>
      <c r="F353" s="330">
        <f>F352</f>
        <v>16.2</v>
      </c>
      <c r="G353" s="316">
        <v>43</v>
      </c>
      <c r="H353" s="331"/>
      <c r="K353" s="105"/>
      <c r="L353" s="105"/>
    </row>
    <row r="354" spans="1:12" x14ac:dyDescent="0.4">
      <c r="A354" s="435" t="s">
        <v>6</v>
      </c>
      <c r="B354" s="315" t="s">
        <v>202</v>
      </c>
      <c r="C354" s="322">
        <v>60</v>
      </c>
      <c r="D354" s="322">
        <v>0.8</v>
      </c>
      <c r="E354" s="322">
        <v>1.4</v>
      </c>
      <c r="F354" s="322">
        <v>4.3</v>
      </c>
      <c r="G354" s="324">
        <v>33</v>
      </c>
      <c r="H354" s="344" t="s">
        <v>452</v>
      </c>
      <c r="K354" s="105"/>
      <c r="L354" s="105"/>
    </row>
    <row r="355" spans="1:12" x14ac:dyDescent="0.4">
      <c r="A355" s="435"/>
      <c r="B355" s="310" t="s">
        <v>203</v>
      </c>
      <c r="C355" s="306">
        <v>250</v>
      </c>
      <c r="D355" s="313" t="s">
        <v>572</v>
      </c>
      <c r="E355" s="313" t="s">
        <v>238</v>
      </c>
      <c r="F355" s="313" t="s">
        <v>88</v>
      </c>
      <c r="G355" s="329" t="s">
        <v>710</v>
      </c>
      <c r="H355" s="344" t="s">
        <v>461</v>
      </c>
      <c r="K355" s="106"/>
      <c r="L355" s="107"/>
    </row>
    <row r="356" spans="1:12" x14ac:dyDescent="0.4">
      <c r="A356" s="435"/>
      <c r="B356" s="311" t="s">
        <v>590</v>
      </c>
      <c r="C356" s="312" t="s">
        <v>601</v>
      </c>
      <c r="D356" s="315">
        <v>13.5</v>
      </c>
      <c r="E356" s="315">
        <v>19.149999999999999</v>
      </c>
      <c r="F356" s="315">
        <v>13.6</v>
      </c>
      <c r="G356" s="349">
        <v>282</v>
      </c>
      <c r="H356" s="344" t="s">
        <v>591</v>
      </c>
      <c r="K356" s="105"/>
      <c r="L356" s="105"/>
    </row>
    <row r="357" spans="1:12" x14ac:dyDescent="0.4">
      <c r="A357" s="435"/>
      <c r="B357" s="336" t="s">
        <v>139</v>
      </c>
      <c r="C357" s="306" t="s">
        <v>74</v>
      </c>
      <c r="D357" s="307">
        <v>5.5</v>
      </c>
      <c r="E357" s="313" t="s">
        <v>321</v>
      </c>
      <c r="F357" s="314" t="s">
        <v>665</v>
      </c>
      <c r="G357" s="309" t="s">
        <v>366</v>
      </c>
      <c r="H357" s="310" t="s">
        <v>469</v>
      </c>
      <c r="K357" s="105"/>
      <c r="L357" s="105"/>
    </row>
    <row r="358" spans="1:12" x14ac:dyDescent="0.4">
      <c r="A358" s="435"/>
      <c r="B358" s="336" t="s">
        <v>563</v>
      </c>
      <c r="C358" s="306">
        <v>30</v>
      </c>
      <c r="D358" s="307">
        <v>0.2</v>
      </c>
      <c r="E358" s="313" t="s">
        <v>43</v>
      </c>
      <c r="F358" s="314" t="s">
        <v>378</v>
      </c>
      <c r="G358" s="309">
        <v>16</v>
      </c>
      <c r="H358" s="310" t="s">
        <v>477</v>
      </c>
      <c r="K358" s="105"/>
      <c r="L358" s="105"/>
    </row>
    <row r="359" spans="1:12" x14ac:dyDescent="0.4">
      <c r="A359" s="435"/>
      <c r="B359" s="315" t="s">
        <v>50</v>
      </c>
      <c r="C359" s="306">
        <v>50</v>
      </c>
      <c r="D359" s="307" t="s">
        <v>51</v>
      </c>
      <c r="E359" s="307" t="s">
        <v>52</v>
      </c>
      <c r="F359" s="308" t="s">
        <v>53</v>
      </c>
      <c r="G359" s="309" t="s">
        <v>54</v>
      </c>
      <c r="H359" s="333"/>
    </row>
    <row r="360" spans="1:12" x14ac:dyDescent="0.4">
      <c r="A360" s="436"/>
      <c r="B360" s="327" t="s">
        <v>210</v>
      </c>
      <c r="C360" s="306">
        <v>200</v>
      </c>
      <c r="D360" s="313" t="s">
        <v>628</v>
      </c>
      <c r="E360" s="313" t="s">
        <v>629</v>
      </c>
      <c r="F360" s="314" t="s">
        <v>301</v>
      </c>
      <c r="G360" s="309" t="s">
        <v>630</v>
      </c>
      <c r="H360" s="333" t="s">
        <v>450</v>
      </c>
    </row>
    <row r="361" spans="1:12" x14ac:dyDescent="0.4">
      <c r="A361" s="434"/>
      <c r="B361" s="20" t="s">
        <v>80</v>
      </c>
      <c r="C361" s="339" t="s">
        <v>734</v>
      </c>
      <c r="D361" s="340">
        <f>D360+D359+D356+D355+D354</f>
        <v>22.200000000000003</v>
      </c>
      <c r="E361" s="340">
        <f>E360+E359+E356+E355+E354</f>
        <v>25.799999999999997</v>
      </c>
      <c r="F361" s="340">
        <f>F360+F359+F356+F355+F354</f>
        <v>96.1</v>
      </c>
      <c r="G361" s="341">
        <f>G360+G359+G356+G355+G354</f>
        <v>660</v>
      </c>
      <c r="H361" s="331"/>
    </row>
    <row r="362" spans="1:12" x14ac:dyDescent="0.4">
      <c r="A362" s="433" t="s">
        <v>59</v>
      </c>
      <c r="B362" s="325" t="s">
        <v>42</v>
      </c>
      <c r="C362" s="313" t="s">
        <v>5</v>
      </c>
      <c r="D362" s="307">
        <v>1.44</v>
      </c>
      <c r="E362" s="308">
        <v>0.67</v>
      </c>
      <c r="F362" s="308">
        <v>15.43</v>
      </c>
      <c r="G362" s="332">
        <v>112</v>
      </c>
      <c r="H362" s="317" t="s">
        <v>624</v>
      </c>
    </row>
    <row r="363" spans="1:12" x14ac:dyDescent="0.4">
      <c r="A363" s="434"/>
      <c r="B363" s="20" t="s">
        <v>81</v>
      </c>
      <c r="C363" s="342">
        <v>180</v>
      </c>
      <c r="D363" s="340">
        <v>4.95</v>
      </c>
      <c r="E363" s="340">
        <v>5.58</v>
      </c>
      <c r="F363" s="340">
        <v>7.74</v>
      </c>
      <c r="G363" s="341">
        <v>99</v>
      </c>
      <c r="H363" s="315"/>
    </row>
    <row r="364" spans="1:12" x14ac:dyDescent="0.4">
      <c r="A364" s="433" t="s">
        <v>8</v>
      </c>
      <c r="B364" s="305" t="s">
        <v>65</v>
      </c>
      <c r="C364" s="306">
        <v>150</v>
      </c>
      <c r="D364" s="307">
        <v>2.8</v>
      </c>
      <c r="E364" s="307">
        <v>7.5</v>
      </c>
      <c r="F364" s="308">
        <v>12.8</v>
      </c>
      <c r="G364" s="309">
        <v>130</v>
      </c>
      <c r="H364" s="310" t="s">
        <v>457</v>
      </c>
    </row>
    <row r="365" spans="1:12" x14ac:dyDescent="0.4">
      <c r="A365" s="436"/>
      <c r="B365" s="315" t="s">
        <v>66</v>
      </c>
      <c r="C365" s="322">
        <v>50</v>
      </c>
      <c r="D365" s="337">
        <v>3.8</v>
      </c>
      <c r="E365" s="337">
        <v>0.4</v>
      </c>
      <c r="F365" s="337">
        <v>24.6</v>
      </c>
      <c r="G365" s="324">
        <v>117</v>
      </c>
      <c r="H365" s="333"/>
    </row>
    <row r="366" spans="1:12" x14ac:dyDescent="0.4">
      <c r="A366" s="436"/>
      <c r="B366" s="305" t="s">
        <v>34</v>
      </c>
      <c r="C366" s="306">
        <v>200</v>
      </c>
      <c r="D366" s="307">
        <v>0.1</v>
      </c>
      <c r="E366" s="307" t="s">
        <v>32</v>
      </c>
      <c r="F366" s="308">
        <v>9.1</v>
      </c>
      <c r="G366" s="309">
        <v>24.4</v>
      </c>
      <c r="H366" s="310" t="s">
        <v>430</v>
      </c>
    </row>
    <row r="367" spans="1:12" x14ac:dyDescent="0.4">
      <c r="A367" s="436"/>
      <c r="B367" s="311" t="s">
        <v>379</v>
      </c>
      <c r="C367" s="322" t="s">
        <v>711</v>
      </c>
      <c r="D367" s="322">
        <v>7.5</v>
      </c>
      <c r="E367" s="322">
        <v>14</v>
      </c>
      <c r="F367" s="322">
        <v>33</v>
      </c>
      <c r="G367" s="322">
        <v>289</v>
      </c>
      <c r="H367" s="310" t="s">
        <v>456</v>
      </c>
    </row>
    <row r="368" spans="1:12" x14ac:dyDescent="0.4">
      <c r="A368" s="434"/>
      <c r="B368" s="20" t="s">
        <v>82</v>
      </c>
      <c r="C368" s="316">
        <v>433</v>
      </c>
      <c r="D368" s="330">
        <f>D364+D365+D366+D367</f>
        <v>14.2</v>
      </c>
      <c r="E368" s="330">
        <f>E364+E365+E366+E367</f>
        <v>21.93</v>
      </c>
      <c r="F368" s="330">
        <f>F364+F365+F366+F367</f>
        <v>79.5</v>
      </c>
      <c r="G368" s="316">
        <f>G364+G365+G366+G367</f>
        <v>560.4</v>
      </c>
      <c r="H368" s="331"/>
    </row>
    <row r="369" spans="1:8" x14ac:dyDescent="0.4">
      <c r="A369" s="437" t="s">
        <v>83</v>
      </c>
      <c r="B369" s="438"/>
      <c r="C369" s="318">
        <f>C368+C363+C361+C353+C351</f>
        <v>1862</v>
      </c>
      <c r="D369" s="319">
        <f>D368+D363+D361+D353+D351</f>
        <v>74.349999999999994</v>
      </c>
      <c r="E369" s="319">
        <f>E368+E363+E361+E353+E351</f>
        <v>73.509999999999991</v>
      </c>
      <c r="F369" s="319">
        <f>F368+F363+F361+F353+F351</f>
        <v>303.23999999999995</v>
      </c>
      <c r="G369" s="318">
        <f>G351+G353+G361+G363+G368</f>
        <v>2077.6999999999998</v>
      </c>
      <c r="H369" s="331"/>
    </row>
    <row r="370" spans="1:8" x14ac:dyDescent="0.4">
      <c r="A370" s="441" t="s">
        <v>24</v>
      </c>
      <c r="B370" s="441" t="s">
        <v>25</v>
      </c>
      <c r="C370" s="432" t="s">
        <v>26</v>
      </c>
      <c r="D370" s="432" t="s">
        <v>543</v>
      </c>
      <c r="E370" s="432"/>
      <c r="F370" s="432"/>
      <c r="G370" s="441" t="s">
        <v>38</v>
      </c>
      <c r="H370" s="441" t="s">
        <v>39</v>
      </c>
    </row>
    <row r="371" spans="1:8" x14ac:dyDescent="0.4">
      <c r="A371" s="442"/>
      <c r="B371" s="442"/>
      <c r="C371" s="433"/>
      <c r="D371" s="392" t="s">
        <v>4</v>
      </c>
      <c r="E371" s="392" t="s">
        <v>36</v>
      </c>
      <c r="F371" s="392" t="s">
        <v>30</v>
      </c>
      <c r="G371" s="442"/>
      <c r="H371" s="442"/>
    </row>
    <row r="372" spans="1:8" x14ac:dyDescent="0.4">
      <c r="A372" s="446" t="s">
        <v>542</v>
      </c>
      <c r="B372" s="447"/>
      <c r="C372" s="447"/>
      <c r="D372" s="447"/>
      <c r="E372" s="447"/>
      <c r="F372" s="447"/>
      <c r="G372" s="447"/>
      <c r="H372" s="448"/>
    </row>
    <row r="373" spans="1:8" x14ac:dyDescent="0.4">
      <c r="A373" s="443" t="s">
        <v>385</v>
      </c>
      <c r="B373" s="455"/>
      <c r="C373" s="444"/>
      <c r="D373" s="444"/>
      <c r="E373" s="444"/>
      <c r="F373" s="444"/>
      <c r="G373" s="444"/>
      <c r="H373" s="445"/>
    </row>
    <row r="374" spans="1:8" x14ac:dyDescent="0.4">
      <c r="A374" s="432" t="s">
        <v>40</v>
      </c>
      <c r="B374" s="336" t="s">
        <v>239</v>
      </c>
      <c r="C374" s="306" t="s">
        <v>113</v>
      </c>
      <c r="D374" s="350">
        <v>7.1</v>
      </c>
      <c r="E374" s="350">
        <v>7.6</v>
      </c>
      <c r="F374" s="350">
        <v>36.700000000000003</v>
      </c>
      <c r="G374" s="329">
        <v>245</v>
      </c>
      <c r="H374" s="310" t="s">
        <v>476</v>
      </c>
    </row>
    <row r="375" spans="1:8" x14ac:dyDescent="0.4">
      <c r="A375" s="432"/>
      <c r="B375" s="310" t="s">
        <v>172</v>
      </c>
      <c r="C375" s="313" t="s">
        <v>648</v>
      </c>
      <c r="D375" s="345" t="s">
        <v>649</v>
      </c>
      <c r="E375" s="345" t="s">
        <v>48</v>
      </c>
      <c r="F375" s="346" t="s">
        <v>646</v>
      </c>
      <c r="G375" s="309" t="s">
        <v>650</v>
      </c>
      <c r="H375" s="333" t="s">
        <v>459</v>
      </c>
    </row>
    <row r="376" spans="1:8" x14ac:dyDescent="0.4">
      <c r="A376" s="432"/>
      <c r="B376" s="311" t="s">
        <v>89</v>
      </c>
      <c r="C376" s="312">
        <v>200</v>
      </c>
      <c r="D376" s="345" t="s">
        <v>46</v>
      </c>
      <c r="E376" s="345" t="s">
        <v>46</v>
      </c>
      <c r="F376" s="346" t="s">
        <v>622</v>
      </c>
      <c r="G376" s="309" t="s">
        <v>623</v>
      </c>
      <c r="H376" s="344" t="s">
        <v>439</v>
      </c>
    </row>
    <row r="377" spans="1:8" x14ac:dyDescent="0.4">
      <c r="A377" s="432"/>
      <c r="B377" s="20" t="s">
        <v>41</v>
      </c>
      <c r="C377" s="316">
        <v>465</v>
      </c>
      <c r="D377" s="330">
        <f>D374+D375+D376</f>
        <v>13.8</v>
      </c>
      <c r="E377" s="330">
        <f>E374+E375+E376</f>
        <v>14.899999999999999</v>
      </c>
      <c r="F377" s="330">
        <f>F374+F375+F376</f>
        <v>75.5</v>
      </c>
      <c r="G377" s="316">
        <f>G374+G375+G376</f>
        <v>494.3</v>
      </c>
      <c r="H377" s="331"/>
    </row>
    <row r="378" spans="1:8" x14ac:dyDescent="0.4">
      <c r="A378" s="433" t="s">
        <v>23</v>
      </c>
      <c r="B378" s="325" t="s">
        <v>42</v>
      </c>
      <c r="C378" s="313" t="s">
        <v>5</v>
      </c>
      <c r="D378" s="307">
        <v>1.44</v>
      </c>
      <c r="E378" s="308">
        <v>0.67</v>
      </c>
      <c r="F378" s="308">
        <v>15.43</v>
      </c>
      <c r="G378" s="332">
        <v>112</v>
      </c>
      <c r="H378" s="333" t="s">
        <v>624</v>
      </c>
    </row>
    <row r="379" spans="1:8" x14ac:dyDescent="0.4">
      <c r="A379" s="434"/>
      <c r="B379" s="25" t="s">
        <v>44</v>
      </c>
      <c r="C379" s="334">
        <v>200</v>
      </c>
      <c r="D379" s="330">
        <f>D378</f>
        <v>1.44</v>
      </c>
      <c r="E379" s="330">
        <f>E378</f>
        <v>0.67</v>
      </c>
      <c r="F379" s="330">
        <f>F378</f>
        <v>15.43</v>
      </c>
      <c r="G379" s="316">
        <v>112</v>
      </c>
      <c r="H379" s="331"/>
    </row>
    <row r="380" spans="1:8" x14ac:dyDescent="0.4">
      <c r="A380" s="435" t="s">
        <v>6</v>
      </c>
      <c r="B380" s="390" t="s">
        <v>844</v>
      </c>
      <c r="C380" s="306">
        <v>60</v>
      </c>
      <c r="D380" s="313" t="s">
        <v>68</v>
      </c>
      <c r="E380" s="313" t="s">
        <v>295</v>
      </c>
      <c r="F380" s="313" t="s">
        <v>100</v>
      </c>
      <c r="G380" s="329">
        <v>68</v>
      </c>
      <c r="H380" s="333" t="s">
        <v>845</v>
      </c>
    </row>
    <row r="381" spans="1:8" x14ac:dyDescent="0.4">
      <c r="A381" s="435"/>
      <c r="B381" s="327" t="s">
        <v>228</v>
      </c>
      <c r="C381" s="306">
        <v>260</v>
      </c>
      <c r="D381" s="313" t="s">
        <v>691</v>
      </c>
      <c r="E381" s="313" t="s">
        <v>235</v>
      </c>
      <c r="F381" s="314" t="s">
        <v>692</v>
      </c>
      <c r="G381" s="309" t="s">
        <v>693</v>
      </c>
      <c r="H381" s="310" t="s">
        <v>480</v>
      </c>
    </row>
    <row r="382" spans="1:8" x14ac:dyDescent="0.4">
      <c r="A382" s="435"/>
      <c r="B382" s="320" t="s">
        <v>391</v>
      </c>
      <c r="C382" s="322">
        <v>130</v>
      </c>
      <c r="D382" s="322">
        <v>15</v>
      </c>
      <c r="E382" s="322">
        <v>14.5</v>
      </c>
      <c r="F382" s="322">
        <v>36.9</v>
      </c>
      <c r="G382" s="324">
        <v>337.5</v>
      </c>
      <c r="H382" s="331" t="s">
        <v>525</v>
      </c>
    </row>
    <row r="383" spans="1:8" x14ac:dyDescent="0.4">
      <c r="A383" s="435"/>
      <c r="B383" s="315" t="s">
        <v>50</v>
      </c>
      <c r="C383" s="306">
        <v>50</v>
      </c>
      <c r="D383" s="307" t="s">
        <v>51</v>
      </c>
      <c r="E383" s="307" t="s">
        <v>52</v>
      </c>
      <c r="F383" s="308" t="s">
        <v>53</v>
      </c>
      <c r="G383" s="309" t="s">
        <v>54</v>
      </c>
      <c r="H383" s="333"/>
    </row>
    <row r="384" spans="1:8" x14ac:dyDescent="0.4">
      <c r="A384" s="436"/>
      <c r="B384" s="310" t="s">
        <v>101</v>
      </c>
      <c r="C384" s="306">
        <v>200</v>
      </c>
      <c r="D384" s="313" t="s">
        <v>182</v>
      </c>
      <c r="E384" s="313" t="s">
        <v>31</v>
      </c>
      <c r="F384" s="314" t="s">
        <v>631</v>
      </c>
      <c r="G384" s="309" t="s">
        <v>632</v>
      </c>
      <c r="H384" s="333" t="s">
        <v>443</v>
      </c>
    </row>
    <row r="385" spans="1:16" x14ac:dyDescent="0.4">
      <c r="A385" s="434"/>
      <c r="B385" s="20" t="s">
        <v>80</v>
      </c>
      <c r="C385" s="341">
        <f>C380+C381+C382+C383+C384</f>
        <v>700</v>
      </c>
      <c r="D385" s="340">
        <f>D380+D381+D382+D383+D384</f>
        <v>22.7</v>
      </c>
      <c r="E385" s="340">
        <f>E380+E381+E382+E383+E384</f>
        <v>24.8</v>
      </c>
      <c r="F385" s="340">
        <f>F380+F381+F382+F383+F384</f>
        <v>114.4</v>
      </c>
      <c r="G385" s="341">
        <f>G380+G381+G382+G383+G384</f>
        <v>725.9</v>
      </c>
      <c r="H385" s="331"/>
    </row>
    <row r="386" spans="1:16" x14ac:dyDescent="0.4">
      <c r="A386" s="433" t="s">
        <v>59</v>
      </c>
      <c r="B386" s="310" t="s">
        <v>189</v>
      </c>
      <c r="C386" s="306">
        <v>200</v>
      </c>
      <c r="D386" s="313" t="s">
        <v>64</v>
      </c>
      <c r="E386" s="313" t="s">
        <v>192</v>
      </c>
      <c r="F386" s="314" t="s">
        <v>663</v>
      </c>
      <c r="G386" s="309" t="s">
        <v>664</v>
      </c>
      <c r="H386" s="310" t="s">
        <v>433</v>
      </c>
    </row>
    <row r="387" spans="1:16" x14ac:dyDescent="0.4">
      <c r="A387" s="434"/>
      <c r="B387" s="20" t="s">
        <v>81</v>
      </c>
      <c r="C387" s="342">
        <v>200</v>
      </c>
      <c r="D387" s="340" t="s">
        <v>64</v>
      </c>
      <c r="E387" s="340" t="s">
        <v>192</v>
      </c>
      <c r="F387" s="340" t="s">
        <v>663</v>
      </c>
      <c r="G387" s="341" t="s">
        <v>664</v>
      </c>
      <c r="H387" s="343"/>
    </row>
    <row r="388" spans="1:16" x14ac:dyDescent="0.4">
      <c r="A388" s="433" t="s">
        <v>8</v>
      </c>
      <c r="B388" s="327" t="s">
        <v>614</v>
      </c>
      <c r="C388" s="263" t="s">
        <v>679</v>
      </c>
      <c r="D388" s="337">
        <v>14.1</v>
      </c>
      <c r="E388" s="337">
        <v>19.5</v>
      </c>
      <c r="F388" s="337">
        <v>14</v>
      </c>
      <c r="G388" s="324">
        <v>289</v>
      </c>
      <c r="H388" s="46" t="s">
        <v>603</v>
      </c>
    </row>
    <row r="389" spans="1:16" x14ac:dyDescent="0.4">
      <c r="A389" s="436"/>
      <c r="B389" s="336" t="s">
        <v>139</v>
      </c>
      <c r="C389" s="306" t="s">
        <v>74</v>
      </c>
      <c r="D389" s="307">
        <v>5.5</v>
      </c>
      <c r="E389" s="313" t="s">
        <v>321</v>
      </c>
      <c r="F389" s="314" t="s">
        <v>665</v>
      </c>
      <c r="G389" s="309" t="s">
        <v>366</v>
      </c>
      <c r="H389" s="310" t="s">
        <v>469</v>
      </c>
    </row>
    <row r="390" spans="1:16" x14ac:dyDescent="0.4">
      <c r="A390" s="436"/>
      <c r="B390" s="315" t="s">
        <v>619</v>
      </c>
      <c r="C390" s="322">
        <v>30</v>
      </c>
      <c r="D390" s="322">
        <v>0.4</v>
      </c>
      <c r="E390" s="322">
        <v>1.2</v>
      </c>
      <c r="F390" s="322">
        <v>1.4</v>
      </c>
      <c r="G390" s="324">
        <v>19</v>
      </c>
      <c r="H390" s="46" t="s">
        <v>445</v>
      </c>
    </row>
    <row r="391" spans="1:16" x14ac:dyDescent="0.4">
      <c r="A391" s="436"/>
      <c r="B391" s="305" t="s">
        <v>34</v>
      </c>
      <c r="C391" s="306">
        <v>200</v>
      </c>
      <c r="D391" s="307">
        <v>0.1</v>
      </c>
      <c r="E391" s="307" t="s">
        <v>32</v>
      </c>
      <c r="F391" s="308">
        <v>9.1</v>
      </c>
      <c r="G391" s="309">
        <v>24.4</v>
      </c>
      <c r="H391" s="310" t="s">
        <v>430</v>
      </c>
    </row>
    <row r="392" spans="1:16" x14ac:dyDescent="0.4">
      <c r="A392" s="436"/>
      <c r="B392" s="325" t="s">
        <v>190</v>
      </c>
      <c r="C392" s="313" t="s">
        <v>551</v>
      </c>
      <c r="D392" s="307">
        <v>0.4</v>
      </c>
      <c r="E392" s="308">
        <v>0.4</v>
      </c>
      <c r="F392" s="308">
        <v>9.8000000000000007</v>
      </c>
      <c r="G392" s="332">
        <v>47</v>
      </c>
      <c r="H392" s="351"/>
    </row>
    <row r="393" spans="1:16" x14ac:dyDescent="0.4">
      <c r="A393" s="434"/>
      <c r="B393" s="20" t="s">
        <v>82</v>
      </c>
      <c r="C393" s="316">
        <v>632</v>
      </c>
      <c r="D393" s="319">
        <f>D388+D389+D391+D392</f>
        <v>20.100000000000001</v>
      </c>
      <c r="E393" s="319">
        <f>E388+E389+E391+E392</f>
        <v>24.13</v>
      </c>
      <c r="F393" s="319">
        <f>F388+F389+F391+F392</f>
        <v>66.2</v>
      </c>
      <c r="G393" s="319">
        <f>G388+G389+G391+G392</f>
        <v>556.4</v>
      </c>
      <c r="H393" s="331"/>
    </row>
    <row r="394" spans="1:16" x14ac:dyDescent="0.4">
      <c r="A394" s="437" t="s">
        <v>83</v>
      </c>
      <c r="B394" s="438"/>
      <c r="C394" s="318">
        <f>C393+C387+C385+C379+C377</f>
        <v>2197</v>
      </c>
      <c r="D394" s="319">
        <f>D393+D387+D385+D379+D377</f>
        <v>63.64</v>
      </c>
      <c r="E394" s="319">
        <f>E393+E387+E385+E379+E377</f>
        <v>64.59</v>
      </c>
      <c r="F394" s="319">
        <f>F393+F387+F385+F379+F377</f>
        <v>278.84000000000003</v>
      </c>
      <c r="G394" s="318">
        <f>G393+G387+G385+G379+G377</f>
        <v>1938.8899999999999</v>
      </c>
      <c r="H394" s="331"/>
    </row>
    <row r="395" spans="1:16" x14ac:dyDescent="0.4">
      <c r="A395" s="441" t="s">
        <v>24</v>
      </c>
      <c r="B395" s="441" t="s">
        <v>25</v>
      </c>
      <c r="C395" s="432" t="s">
        <v>26</v>
      </c>
      <c r="D395" s="432" t="s">
        <v>543</v>
      </c>
      <c r="E395" s="432"/>
      <c r="F395" s="432"/>
      <c r="G395" s="441" t="s">
        <v>38</v>
      </c>
      <c r="H395" s="441" t="s">
        <v>39</v>
      </c>
    </row>
    <row r="396" spans="1:16" x14ac:dyDescent="0.4">
      <c r="A396" s="442"/>
      <c r="B396" s="442"/>
      <c r="C396" s="433"/>
      <c r="D396" s="392" t="s">
        <v>4</v>
      </c>
      <c r="E396" s="392" t="s">
        <v>36</v>
      </c>
      <c r="F396" s="392" t="s">
        <v>30</v>
      </c>
      <c r="G396" s="442"/>
      <c r="H396" s="442"/>
    </row>
    <row r="397" spans="1:16" x14ac:dyDescent="0.4">
      <c r="A397" s="443" t="s">
        <v>389</v>
      </c>
      <c r="B397" s="455"/>
      <c r="C397" s="444"/>
      <c r="D397" s="444"/>
      <c r="E397" s="444"/>
      <c r="F397" s="444"/>
      <c r="G397" s="444"/>
      <c r="H397" s="445"/>
    </row>
    <row r="398" spans="1:16" x14ac:dyDescent="0.4">
      <c r="A398" s="432" t="s">
        <v>40</v>
      </c>
      <c r="B398" s="336" t="s">
        <v>370</v>
      </c>
      <c r="C398" s="306" t="s">
        <v>113</v>
      </c>
      <c r="D398" s="313" t="s">
        <v>146</v>
      </c>
      <c r="E398" s="313" t="s">
        <v>87</v>
      </c>
      <c r="F398" s="313" t="s">
        <v>371</v>
      </c>
      <c r="G398" s="329" t="s">
        <v>372</v>
      </c>
      <c r="H398" s="333" t="s">
        <v>486</v>
      </c>
    </row>
    <row r="399" spans="1:16" ht="23.25" customHeight="1" x14ac:dyDescent="0.4">
      <c r="A399" s="432"/>
      <c r="B399" s="18" t="s">
        <v>104</v>
      </c>
      <c r="C399" s="312">
        <v>50</v>
      </c>
      <c r="D399" s="313">
        <v>3.2</v>
      </c>
      <c r="E399" s="313">
        <v>0.3</v>
      </c>
      <c r="F399" s="313">
        <v>15.3</v>
      </c>
      <c r="G399" s="309">
        <v>79</v>
      </c>
      <c r="H399" s="326" t="s">
        <v>459</v>
      </c>
      <c r="J399" s="305" t="s">
        <v>34</v>
      </c>
      <c r="K399" s="306">
        <v>180</v>
      </c>
      <c r="L399" s="307" t="s">
        <v>31</v>
      </c>
      <c r="M399" s="307" t="s">
        <v>32</v>
      </c>
      <c r="N399" s="308" t="s">
        <v>33</v>
      </c>
      <c r="O399" s="309" t="s">
        <v>35</v>
      </c>
      <c r="P399" s="310" t="s">
        <v>430</v>
      </c>
    </row>
    <row r="400" spans="1:16" x14ac:dyDescent="0.4">
      <c r="A400" s="432"/>
      <c r="B400" s="305" t="s">
        <v>34</v>
      </c>
      <c r="C400" s="306">
        <v>200</v>
      </c>
      <c r="D400" s="307">
        <v>0.1</v>
      </c>
      <c r="E400" s="307" t="s">
        <v>32</v>
      </c>
      <c r="F400" s="308">
        <v>9.1</v>
      </c>
      <c r="G400" s="309">
        <v>24.4</v>
      </c>
      <c r="H400" s="310" t="s">
        <v>430</v>
      </c>
    </row>
    <row r="401" spans="1:8" x14ac:dyDescent="0.4">
      <c r="A401" s="432"/>
      <c r="B401" s="20" t="s">
        <v>41</v>
      </c>
      <c r="C401" s="316">
        <v>455</v>
      </c>
      <c r="D401" s="330">
        <f>D398+D399+D400</f>
        <v>11</v>
      </c>
      <c r="E401" s="330">
        <f>E398+E399+E400</f>
        <v>9.93</v>
      </c>
      <c r="F401" s="330">
        <f>F398+F399+F400</f>
        <v>56.800000000000004</v>
      </c>
      <c r="G401" s="316">
        <f>G398+G399+G400</f>
        <v>350.4</v>
      </c>
      <c r="H401" s="317"/>
    </row>
    <row r="402" spans="1:8" x14ac:dyDescent="0.4">
      <c r="A402" s="433" t="s">
        <v>23</v>
      </c>
      <c r="B402" s="325" t="s">
        <v>42</v>
      </c>
      <c r="C402" s="313" t="s">
        <v>5</v>
      </c>
      <c r="D402" s="307">
        <v>1.44</v>
      </c>
      <c r="E402" s="308">
        <v>0.67</v>
      </c>
      <c r="F402" s="308">
        <v>15.43</v>
      </c>
      <c r="G402" s="332">
        <v>112</v>
      </c>
      <c r="H402" s="333" t="s">
        <v>624</v>
      </c>
    </row>
    <row r="403" spans="1:8" x14ac:dyDescent="0.4">
      <c r="A403" s="434"/>
      <c r="B403" s="25" t="s">
        <v>44</v>
      </c>
      <c r="C403" s="334">
        <v>200</v>
      </c>
      <c r="D403" s="330">
        <f>D402</f>
        <v>1.44</v>
      </c>
      <c r="E403" s="330">
        <f>E402</f>
        <v>0.67</v>
      </c>
      <c r="F403" s="330">
        <f>F402</f>
        <v>15.43</v>
      </c>
      <c r="G403" s="316">
        <f>G402</f>
        <v>112</v>
      </c>
      <c r="H403" s="317"/>
    </row>
    <row r="404" spans="1:8" x14ac:dyDescent="0.4">
      <c r="A404" s="435" t="s">
        <v>6</v>
      </c>
      <c r="B404" s="311" t="s">
        <v>191</v>
      </c>
      <c r="C404" s="306">
        <v>60</v>
      </c>
      <c r="D404" s="335" t="s">
        <v>93</v>
      </c>
      <c r="E404" s="314" t="s">
        <v>192</v>
      </c>
      <c r="F404" s="314" t="s">
        <v>193</v>
      </c>
      <c r="G404" s="332">
        <v>11</v>
      </c>
      <c r="H404" s="310" t="s">
        <v>482</v>
      </c>
    </row>
    <row r="405" spans="1:8" x14ac:dyDescent="0.4">
      <c r="A405" s="435"/>
      <c r="B405" s="336" t="s">
        <v>266</v>
      </c>
      <c r="C405" s="306">
        <v>250</v>
      </c>
      <c r="D405" s="313" t="s">
        <v>712</v>
      </c>
      <c r="E405" s="313" t="s">
        <v>178</v>
      </c>
      <c r="F405" s="313" t="s">
        <v>405</v>
      </c>
      <c r="G405" s="329" t="s">
        <v>713</v>
      </c>
      <c r="H405" s="64" t="s">
        <v>493</v>
      </c>
    </row>
    <row r="406" spans="1:8" x14ac:dyDescent="0.4">
      <c r="A406" s="435"/>
      <c r="B406" s="320" t="s">
        <v>268</v>
      </c>
      <c r="C406" s="322" t="s">
        <v>679</v>
      </c>
      <c r="D406" s="322">
        <v>12.8</v>
      </c>
      <c r="E406" s="322">
        <v>21.7</v>
      </c>
      <c r="F406" s="322">
        <v>4.5</v>
      </c>
      <c r="G406" s="324">
        <v>265</v>
      </c>
      <c r="H406" s="64" t="s">
        <v>494</v>
      </c>
    </row>
    <row r="407" spans="1:8" x14ac:dyDescent="0.4">
      <c r="A407" s="435"/>
      <c r="B407" s="320" t="s">
        <v>360</v>
      </c>
      <c r="C407" s="322">
        <v>150</v>
      </c>
      <c r="D407" s="322">
        <v>4.4000000000000004</v>
      </c>
      <c r="E407" s="322">
        <v>9.1999999999999993</v>
      </c>
      <c r="F407" s="322">
        <v>11.2</v>
      </c>
      <c r="G407" s="324">
        <v>145</v>
      </c>
      <c r="H407" s="310" t="s">
        <v>507</v>
      </c>
    </row>
    <row r="408" spans="1:8" x14ac:dyDescent="0.4">
      <c r="A408" s="435"/>
      <c r="B408" s="315" t="s">
        <v>50</v>
      </c>
      <c r="C408" s="306">
        <v>50</v>
      </c>
      <c r="D408" s="307" t="s">
        <v>51</v>
      </c>
      <c r="E408" s="307" t="s">
        <v>52</v>
      </c>
      <c r="F408" s="308" t="s">
        <v>53</v>
      </c>
      <c r="G408" s="309" t="s">
        <v>54</v>
      </c>
      <c r="H408" s="326"/>
    </row>
    <row r="409" spans="1:8" x14ac:dyDescent="0.4">
      <c r="A409" s="436"/>
      <c r="B409" s="344" t="s">
        <v>55</v>
      </c>
      <c r="C409" s="322">
        <v>200</v>
      </c>
      <c r="D409" s="337" t="s">
        <v>56</v>
      </c>
      <c r="E409" s="337" t="s">
        <v>56</v>
      </c>
      <c r="F409" s="352">
        <v>15</v>
      </c>
      <c r="G409" s="353">
        <v>57</v>
      </c>
      <c r="H409" s="326" t="s">
        <v>432</v>
      </c>
    </row>
    <row r="410" spans="1:8" x14ac:dyDescent="0.4">
      <c r="A410" s="434"/>
      <c r="B410" s="20" t="s">
        <v>80</v>
      </c>
      <c r="C410" s="339" t="s">
        <v>726</v>
      </c>
      <c r="D410" s="340">
        <f>D404+D405+D406+D407+D408+D409</f>
        <v>23.78</v>
      </c>
      <c r="E410" s="340">
        <f>E404+E405+E406+E407+E408+E409</f>
        <v>34.39</v>
      </c>
      <c r="F410" s="340">
        <f>F404+F405+F406+F407+F408+F409</f>
        <v>82.61</v>
      </c>
      <c r="G410" s="341">
        <f>G404+G405+G406+G407+G408+G409</f>
        <v>692.3</v>
      </c>
      <c r="H410" s="317"/>
    </row>
    <row r="411" spans="1:8" x14ac:dyDescent="0.4">
      <c r="A411" s="433" t="s">
        <v>59</v>
      </c>
      <c r="B411" s="310" t="s">
        <v>63</v>
      </c>
      <c r="C411" s="306">
        <v>200</v>
      </c>
      <c r="D411" s="313" t="s">
        <v>64</v>
      </c>
      <c r="E411" s="313" t="s">
        <v>192</v>
      </c>
      <c r="F411" s="314" t="s">
        <v>661</v>
      </c>
      <c r="G411" s="309" t="s">
        <v>662</v>
      </c>
      <c r="H411" s="310" t="s">
        <v>433</v>
      </c>
    </row>
    <row r="412" spans="1:8" x14ac:dyDescent="0.4">
      <c r="A412" s="434"/>
      <c r="B412" s="20" t="s">
        <v>81</v>
      </c>
      <c r="C412" s="342">
        <v>200</v>
      </c>
      <c r="D412" s="340">
        <v>5.6</v>
      </c>
      <c r="E412" s="340">
        <v>0.09</v>
      </c>
      <c r="F412" s="340">
        <v>7.3</v>
      </c>
      <c r="G412" s="340">
        <v>50.28</v>
      </c>
      <c r="H412" s="354"/>
    </row>
    <row r="413" spans="1:8" x14ac:dyDescent="0.4">
      <c r="A413" s="433" t="s">
        <v>8</v>
      </c>
      <c r="B413" s="336" t="s">
        <v>247</v>
      </c>
      <c r="C413" s="306" t="s">
        <v>91</v>
      </c>
      <c r="D413" s="313" t="s">
        <v>412</v>
      </c>
      <c r="E413" s="313" t="s">
        <v>413</v>
      </c>
      <c r="F413" s="313" t="s">
        <v>415</v>
      </c>
      <c r="G413" s="329" t="s">
        <v>414</v>
      </c>
      <c r="H413" s="333" t="s">
        <v>478</v>
      </c>
    </row>
    <row r="414" spans="1:8" x14ac:dyDescent="0.4">
      <c r="A414" s="436"/>
      <c r="B414" s="327" t="s">
        <v>117</v>
      </c>
      <c r="C414" s="306">
        <v>200</v>
      </c>
      <c r="D414" s="313" t="s">
        <v>298</v>
      </c>
      <c r="E414" s="313" t="s">
        <v>95</v>
      </c>
      <c r="F414" s="314" t="s">
        <v>77</v>
      </c>
      <c r="G414" s="309" t="s">
        <v>722</v>
      </c>
      <c r="H414" s="333" t="s">
        <v>448</v>
      </c>
    </row>
    <row r="415" spans="1:8" x14ac:dyDescent="0.4">
      <c r="A415" s="436"/>
      <c r="B415" s="311" t="s">
        <v>162</v>
      </c>
      <c r="C415" s="312">
        <v>200</v>
      </c>
      <c r="D415" s="313" t="s">
        <v>76</v>
      </c>
      <c r="E415" s="313" t="s">
        <v>654</v>
      </c>
      <c r="F415" s="314" t="s">
        <v>178</v>
      </c>
      <c r="G415" s="309" t="s">
        <v>655</v>
      </c>
      <c r="H415" s="315" t="s">
        <v>446</v>
      </c>
    </row>
    <row r="416" spans="1:8" x14ac:dyDescent="0.4">
      <c r="A416" s="434"/>
      <c r="B416" s="20" t="s">
        <v>82</v>
      </c>
      <c r="C416" s="316">
        <v>560</v>
      </c>
      <c r="D416" s="319">
        <f>D413+D414+D415</f>
        <v>29.3</v>
      </c>
      <c r="E416" s="319">
        <f>E413+E414+E415</f>
        <v>39.6</v>
      </c>
      <c r="F416" s="319">
        <f>F413+F414+F415</f>
        <v>56.1</v>
      </c>
      <c r="G416" s="318">
        <f>G413+G414+G415</f>
        <v>593</v>
      </c>
      <c r="H416" s="317"/>
    </row>
    <row r="417" spans="1:8" x14ac:dyDescent="0.4">
      <c r="A417" s="437" t="s">
        <v>83</v>
      </c>
      <c r="B417" s="438"/>
      <c r="C417" s="318">
        <f>C416+C412+C410+C403+C401</f>
        <v>2222</v>
      </c>
      <c r="D417" s="319">
        <f>D416+D412+D410+D403+D401</f>
        <v>71.12</v>
      </c>
      <c r="E417" s="319">
        <f>E416+E412+E410+E403+E401</f>
        <v>84.68</v>
      </c>
      <c r="F417" s="319">
        <f>F416+F412+F410+F403+F401</f>
        <v>218.24</v>
      </c>
      <c r="G417" s="318">
        <f>G416+G412+G410+G403+G401</f>
        <v>1797.98</v>
      </c>
      <c r="H417" s="317"/>
    </row>
    <row r="418" spans="1:8" x14ac:dyDescent="0.4">
      <c r="A418" s="441" t="s">
        <v>24</v>
      </c>
      <c r="B418" s="441" t="s">
        <v>25</v>
      </c>
      <c r="C418" s="432" t="s">
        <v>26</v>
      </c>
      <c r="D418" s="432" t="s">
        <v>543</v>
      </c>
      <c r="E418" s="432"/>
      <c r="F418" s="432"/>
      <c r="G418" s="441" t="s">
        <v>38</v>
      </c>
      <c r="H418" s="441" t="s">
        <v>39</v>
      </c>
    </row>
    <row r="419" spans="1:8" x14ac:dyDescent="0.4">
      <c r="A419" s="442"/>
      <c r="B419" s="442"/>
      <c r="C419" s="433"/>
      <c r="D419" s="392" t="s">
        <v>4</v>
      </c>
      <c r="E419" s="392" t="s">
        <v>36</v>
      </c>
      <c r="F419" s="392" t="s">
        <v>30</v>
      </c>
      <c r="G419" s="442"/>
      <c r="H419" s="442"/>
    </row>
    <row r="420" spans="1:8" x14ac:dyDescent="0.4">
      <c r="A420" s="443" t="s">
        <v>390</v>
      </c>
      <c r="B420" s="455"/>
      <c r="C420" s="444"/>
      <c r="D420" s="444"/>
      <c r="E420" s="444"/>
      <c r="F420" s="444"/>
      <c r="G420" s="444"/>
      <c r="H420" s="445"/>
    </row>
    <row r="421" spans="1:8" x14ac:dyDescent="0.4">
      <c r="A421" s="432" t="s">
        <v>40</v>
      </c>
      <c r="B421" s="327" t="s">
        <v>744</v>
      </c>
      <c r="C421" s="306" t="s">
        <v>113</v>
      </c>
      <c r="D421" s="313" t="s">
        <v>170</v>
      </c>
      <c r="E421" s="313" t="s">
        <v>170</v>
      </c>
      <c r="F421" s="314" t="s">
        <v>16</v>
      </c>
      <c r="G421" s="309" t="s">
        <v>303</v>
      </c>
      <c r="H421" s="310" t="s">
        <v>458</v>
      </c>
    </row>
    <row r="422" spans="1:8" x14ac:dyDescent="0.4">
      <c r="A422" s="432"/>
      <c r="B422" s="310" t="s">
        <v>141</v>
      </c>
      <c r="C422" s="313" t="s">
        <v>645</v>
      </c>
      <c r="D422" s="345" t="s">
        <v>212</v>
      </c>
      <c r="E422" s="345" t="s">
        <v>310</v>
      </c>
      <c r="F422" s="346" t="s">
        <v>646</v>
      </c>
      <c r="G422" s="309" t="s">
        <v>647</v>
      </c>
      <c r="H422" s="333" t="s">
        <v>451</v>
      </c>
    </row>
    <row r="423" spans="1:8" x14ac:dyDescent="0.4">
      <c r="A423" s="432"/>
      <c r="B423" s="311" t="s">
        <v>89</v>
      </c>
      <c r="C423" s="312">
        <v>200</v>
      </c>
      <c r="D423" s="345" t="s">
        <v>46</v>
      </c>
      <c r="E423" s="345" t="s">
        <v>46</v>
      </c>
      <c r="F423" s="346" t="s">
        <v>622</v>
      </c>
      <c r="G423" s="309" t="s">
        <v>623</v>
      </c>
      <c r="H423" s="344" t="s">
        <v>439</v>
      </c>
    </row>
    <row r="424" spans="1:8" x14ac:dyDescent="0.4">
      <c r="A424" s="432"/>
      <c r="B424" s="20" t="s">
        <v>41</v>
      </c>
      <c r="C424" s="316">
        <v>445</v>
      </c>
      <c r="D424" s="330">
        <f>D423+D422+D485</f>
        <v>19</v>
      </c>
      <c r="E424" s="330">
        <f>E423+E422+E485</f>
        <v>12.600000000000001</v>
      </c>
      <c r="F424" s="330">
        <f>F423+F422+F485</f>
        <v>73.400000000000006</v>
      </c>
      <c r="G424" s="316">
        <f>G423+G422+G485</f>
        <v>487.3</v>
      </c>
      <c r="H424" s="331"/>
    </row>
    <row r="425" spans="1:8" x14ac:dyDescent="0.4">
      <c r="A425" s="433" t="s">
        <v>23</v>
      </c>
      <c r="B425" s="336" t="s">
        <v>147</v>
      </c>
      <c r="C425" s="306">
        <v>200</v>
      </c>
      <c r="D425" s="313" t="s">
        <v>93</v>
      </c>
      <c r="E425" s="313" t="s">
        <v>651</v>
      </c>
      <c r="F425" s="328" t="s">
        <v>652</v>
      </c>
      <c r="G425" s="329" t="s">
        <v>653</v>
      </c>
      <c r="H425" s="333" t="s">
        <v>460</v>
      </c>
    </row>
    <row r="426" spans="1:8" x14ac:dyDescent="0.4">
      <c r="A426" s="434"/>
      <c r="B426" s="25" t="s">
        <v>44</v>
      </c>
      <c r="C426" s="334">
        <v>200</v>
      </c>
      <c r="D426" s="330" t="str">
        <f>D425</f>
        <v>0,6</v>
      </c>
      <c r="E426" s="330" t="str">
        <f>E425</f>
        <v>0,26</v>
      </c>
      <c r="F426" s="330" t="str">
        <f>F425</f>
        <v>26,8</v>
      </c>
      <c r="G426" s="316" t="str">
        <f>G425</f>
        <v>111</v>
      </c>
      <c r="H426" s="331"/>
    </row>
    <row r="427" spans="1:8" ht="42" x14ac:dyDescent="0.4">
      <c r="A427" s="435" t="s">
        <v>6</v>
      </c>
      <c r="B427" s="311" t="s">
        <v>373</v>
      </c>
      <c r="C427" s="306">
        <v>60</v>
      </c>
      <c r="D427" s="335" t="s">
        <v>45</v>
      </c>
      <c r="E427" s="314" t="s">
        <v>46</v>
      </c>
      <c r="F427" s="314" t="s">
        <v>46</v>
      </c>
      <c r="G427" s="332">
        <v>38</v>
      </c>
      <c r="H427" s="310" t="s">
        <v>516</v>
      </c>
    </row>
    <row r="428" spans="1:8" x14ac:dyDescent="0.4">
      <c r="A428" s="435"/>
      <c r="B428" s="315" t="s">
        <v>151</v>
      </c>
      <c r="C428" s="322" t="s">
        <v>673</v>
      </c>
      <c r="D428" s="322">
        <v>2.1</v>
      </c>
      <c r="E428" s="322">
        <v>5.3</v>
      </c>
      <c r="F428" s="322">
        <v>13.6</v>
      </c>
      <c r="G428" s="324">
        <v>112</v>
      </c>
      <c r="H428" s="333" t="s">
        <v>491</v>
      </c>
    </row>
    <row r="429" spans="1:8" x14ac:dyDescent="0.4">
      <c r="A429" s="435"/>
      <c r="B429" s="355" t="s">
        <v>386</v>
      </c>
      <c r="C429" s="306" t="s">
        <v>135</v>
      </c>
      <c r="D429" s="313" t="s">
        <v>209</v>
      </c>
      <c r="E429" s="313" t="s">
        <v>387</v>
      </c>
      <c r="F429" s="328" t="s">
        <v>88</v>
      </c>
      <c r="G429" s="329">
        <v>191</v>
      </c>
      <c r="H429" s="344" t="s">
        <v>733</v>
      </c>
    </row>
    <row r="430" spans="1:8" x14ac:dyDescent="0.4">
      <c r="A430" s="435"/>
      <c r="B430" s="310" t="s">
        <v>159</v>
      </c>
      <c r="C430" s="306" t="s">
        <v>74</v>
      </c>
      <c r="D430" s="313" t="s">
        <v>160</v>
      </c>
      <c r="E430" s="313" t="s">
        <v>697</v>
      </c>
      <c r="F430" s="345" t="s">
        <v>698</v>
      </c>
      <c r="G430" s="329" t="s">
        <v>699</v>
      </c>
      <c r="H430" s="333" t="s">
        <v>435</v>
      </c>
    </row>
    <row r="431" spans="1:8" x14ac:dyDescent="0.4">
      <c r="A431" s="435"/>
      <c r="B431" s="315" t="s">
        <v>50</v>
      </c>
      <c r="C431" s="306">
        <v>50</v>
      </c>
      <c r="D431" s="307" t="s">
        <v>51</v>
      </c>
      <c r="E431" s="307" t="s">
        <v>52</v>
      </c>
      <c r="F431" s="308" t="s">
        <v>53</v>
      </c>
      <c r="G431" s="309" t="s">
        <v>54</v>
      </c>
      <c r="H431" s="333"/>
    </row>
    <row r="432" spans="1:8" x14ac:dyDescent="0.4">
      <c r="A432" s="436"/>
      <c r="B432" s="310" t="s">
        <v>183</v>
      </c>
      <c r="C432" s="306">
        <v>200</v>
      </c>
      <c r="D432" s="356" t="s">
        <v>76</v>
      </c>
      <c r="E432" s="356" t="s">
        <v>502</v>
      </c>
      <c r="F432" s="356" t="s">
        <v>341</v>
      </c>
      <c r="G432" s="357" t="s">
        <v>627</v>
      </c>
      <c r="H432" s="344" t="s">
        <v>446</v>
      </c>
    </row>
    <row r="433" spans="1:16" x14ac:dyDescent="0.4">
      <c r="A433" s="434"/>
      <c r="B433" s="20" t="s">
        <v>80</v>
      </c>
      <c r="C433" s="339" t="s">
        <v>727</v>
      </c>
      <c r="D433" s="340">
        <f>D432+D431+D429+D428+D427</f>
        <v>18.8</v>
      </c>
      <c r="E433" s="340">
        <f>E432+E431+E429+E428+E427</f>
        <v>18.84</v>
      </c>
      <c r="F433" s="340">
        <f>F432+F431+F429+F428+F427</f>
        <v>76.3</v>
      </c>
      <c r="G433" s="341">
        <f>G427+G428+G429+G431+G432</f>
        <v>507.6</v>
      </c>
      <c r="H433" s="331"/>
    </row>
    <row r="434" spans="1:16" x14ac:dyDescent="0.4">
      <c r="A434" s="433" t="s">
        <v>59</v>
      </c>
      <c r="B434" s="311" t="s">
        <v>125</v>
      </c>
      <c r="C434" s="347">
        <v>30</v>
      </c>
      <c r="D434" s="307">
        <v>1.7</v>
      </c>
      <c r="E434" s="307">
        <v>2.2000000000000002</v>
      </c>
      <c r="F434" s="348">
        <v>27.15</v>
      </c>
      <c r="G434" s="309">
        <v>135</v>
      </c>
      <c r="H434" s="310"/>
    </row>
    <row r="435" spans="1:16" x14ac:dyDescent="0.4">
      <c r="A435" s="436"/>
      <c r="B435" s="325" t="s">
        <v>42</v>
      </c>
      <c r="C435" s="313" t="s">
        <v>5</v>
      </c>
      <c r="D435" s="307">
        <v>1.44</v>
      </c>
      <c r="E435" s="308">
        <v>0.67</v>
      </c>
      <c r="F435" s="308">
        <v>15.43</v>
      </c>
      <c r="G435" s="332">
        <v>112</v>
      </c>
      <c r="H435" s="317" t="s">
        <v>624</v>
      </c>
    </row>
    <row r="436" spans="1:16" x14ac:dyDescent="0.4">
      <c r="A436" s="434"/>
      <c r="B436" s="20" t="s">
        <v>81</v>
      </c>
      <c r="C436" s="342">
        <v>230</v>
      </c>
      <c r="D436" s="340">
        <f>D435+D434</f>
        <v>3.1399999999999997</v>
      </c>
      <c r="E436" s="340">
        <f>E435+E434</f>
        <v>2.87</v>
      </c>
      <c r="F436" s="340">
        <f>F435+F434</f>
        <v>42.58</v>
      </c>
      <c r="G436" s="341">
        <f>G435+G434</f>
        <v>247</v>
      </c>
      <c r="H436" s="343"/>
    </row>
    <row r="437" spans="1:16" x14ac:dyDescent="0.4">
      <c r="A437" s="433" t="s">
        <v>8</v>
      </c>
      <c r="B437" s="327" t="s">
        <v>396</v>
      </c>
      <c r="C437" s="306">
        <v>150</v>
      </c>
      <c r="D437" s="313" t="s">
        <v>413</v>
      </c>
      <c r="E437" s="313" t="s">
        <v>547</v>
      </c>
      <c r="F437" s="313" t="s">
        <v>701</v>
      </c>
      <c r="G437" s="329" t="s">
        <v>702</v>
      </c>
      <c r="H437" s="310" t="s">
        <v>515</v>
      </c>
    </row>
    <row r="438" spans="1:16" x14ac:dyDescent="0.4">
      <c r="A438" s="436"/>
      <c r="B438" s="305" t="s">
        <v>34</v>
      </c>
      <c r="C438" s="306">
        <v>200</v>
      </c>
      <c r="D438" s="307">
        <v>0.1</v>
      </c>
      <c r="E438" s="307" t="s">
        <v>32</v>
      </c>
      <c r="F438" s="308">
        <v>9.1</v>
      </c>
      <c r="G438" s="309">
        <v>24.4</v>
      </c>
      <c r="H438" s="310" t="s">
        <v>430</v>
      </c>
    </row>
    <row r="439" spans="1:16" x14ac:dyDescent="0.4">
      <c r="A439" s="436"/>
      <c r="B439" s="311" t="s">
        <v>131</v>
      </c>
      <c r="C439" s="315">
        <v>150</v>
      </c>
      <c r="D439" s="315">
        <v>0.4</v>
      </c>
      <c r="E439" s="315">
        <v>0.3</v>
      </c>
      <c r="F439" s="315">
        <v>10.3</v>
      </c>
      <c r="G439" s="315">
        <v>47</v>
      </c>
      <c r="H439" s="351"/>
      <c r="J439" s="85"/>
      <c r="K439" s="87"/>
      <c r="L439" s="87"/>
      <c r="M439" s="87"/>
      <c r="N439" s="87"/>
      <c r="O439" s="111"/>
      <c r="P439" s="89"/>
    </row>
    <row r="440" spans="1:16" x14ac:dyDescent="0.4">
      <c r="A440" s="434"/>
      <c r="B440" s="20" t="s">
        <v>82</v>
      </c>
      <c r="C440" s="316">
        <v>500</v>
      </c>
      <c r="D440" s="330">
        <f>D437+D438+D439</f>
        <v>16.8</v>
      </c>
      <c r="E440" s="330">
        <f>E437+E438+E439</f>
        <v>17.03</v>
      </c>
      <c r="F440" s="330">
        <f>F437+F438+F439</f>
        <v>55.100000000000009</v>
      </c>
      <c r="G440" s="316">
        <f>G437+G438+G439</f>
        <v>437.4</v>
      </c>
      <c r="H440" s="331"/>
    </row>
    <row r="441" spans="1:16" x14ac:dyDescent="0.4">
      <c r="A441" s="437" t="s">
        <v>83</v>
      </c>
      <c r="B441" s="438"/>
      <c r="C441" s="318">
        <f>C440+C436+C433+C426+C424</f>
        <v>2200</v>
      </c>
      <c r="D441" s="319">
        <f>D440+D436+D433+D426+D424</f>
        <v>58.34</v>
      </c>
      <c r="E441" s="319">
        <f>E440+E436+E433+E426+E424</f>
        <v>51.6</v>
      </c>
      <c r="F441" s="319">
        <f>F440+F436+F433+F426+F424</f>
        <v>274.18000000000006</v>
      </c>
      <c r="G441" s="318">
        <f>G440+G436+G433+G426+G424</f>
        <v>1790.3</v>
      </c>
      <c r="H441" s="331"/>
    </row>
    <row r="442" spans="1:16" x14ac:dyDescent="0.4">
      <c r="A442" s="441" t="s">
        <v>24</v>
      </c>
      <c r="B442" s="441" t="s">
        <v>25</v>
      </c>
      <c r="C442" s="432" t="s">
        <v>26</v>
      </c>
      <c r="D442" s="432" t="s">
        <v>543</v>
      </c>
      <c r="E442" s="432"/>
      <c r="F442" s="432"/>
      <c r="G442" s="441" t="s">
        <v>38</v>
      </c>
      <c r="H442" s="441" t="s">
        <v>39</v>
      </c>
    </row>
    <row r="443" spans="1:16" x14ac:dyDescent="0.4">
      <c r="A443" s="442"/>
      <c r="B443" s="442"/>
      <c r="C443" s="433"/>
      <c r="D443" s="392" t="s">
        <v>4</v>
      </c>
      <c r="E443" s="392" t="s">
        <v>36</v>
      </c>
      <c r="F443" s="392" t="s">
        <v>30</v>
      </c>
      <c r="G443" s="442"/>
      <c r="H443" s="442"/>
    </row>
    <row r="444" spans="1:16" x14ac:dyDescent="0.4">
      <c r="A444" s="443" t="s">
        <v>392</v>
      </c>
      <c r="B444" s="455"/>
      <c r="C444" s="444"/>
      <c r="D444" s="444"/>
      <c r="E444" s="444"/>
      <c r="F444" s="444"/>
      <c r="G444" s="444"/>
      <c r="H444" s="445"/>
    </row>
    <row r="445" spans="1:16" x14ac:dyDescent="0.4">
      <c r="A445" s="432" t="s">
        <v>40</v>
      </c>
      <c r="B445" s="315" t="s">
        <v>636</v>
      </c>
      <c r="C445" s="321" t="s">
        <v>113</v>
      </c>
      <c r="D445" s="322">
        <v>10.4</v>
      </c>
      <c r="E445" s="323" t="s">
        <v>512</v>
      </c>
      <c r="F445" s="322" t="s">
        <v>637</v>
      </c>
      <c r="G445" s="324" t="s">
        <v>638</v>
      </c>
      <c r="H445" s="310" t="s">
        <v>639</v>
      </c>
    </row>
    <row r="446" spans="1:16" x14ac:dyDescent="0.4">
      <c r="A446" s="432"/>
      <c r="B446" s="18" t="s">
        <v>104</v>
      </c>
      <c r="C446" s="312">
        <v>50</v>
      </c>
      <c r="D446" s="313">
        <v>3.2</v>
      </c>
      <c r="E446" s="313">
        <v>0.3</v>
      </c>
      <c r="F446" s="313">
        <v>15.3</v>
      </c>
      <c r="G446" s="309">
        <v>79</v>
      </c>
      <c r="H446" s="326" t="s">
        <v>459</v>
      </c>
    </row>
    <row r="447" spans="1:16" x14ac:dyDescent="0.4">
      <c r="A447" s="432"/>
      <c r="B447" s="327" t="s">
        <v>117</v>
      </c>
      <c r="C447" s="306">
        <v>200</v>
      </c>
      <c r="D447" s="313" t="s">
        <v>298</v>
      </c>
      <c r="E447" s="313" t="s">
        <v>95</v>
      </c>
      <c r="F447" s="314" t="s">
        <v>77</v>
      </c>
      <c r="G447" s="309" t="s">
        <v>722</v>
      </c>
      <c r="H447" s="333" t="s">
        <v>448</v>
      </c>
    </row>
    <row r="448" spans="1:16" x14ac:dyDescent="0.4">
      <c r="A448" s="432"/>
      <c r="B448" s="311" t="s">
        <v>60</v>
      </c>
      <c r="C448" s="315">
        <v>40</v>
      </c>
      <c r="D448" s="315">
        <v>2.72</v>
      </c>
      <c r="E448" s="315">
        <v>2.2400000000000002</v>
      </c>
      <c r="F448" s="315">
        <v>27</v>
      </c>
      <c r="G448" s="349">
        <v>127</v>
      </c>
      <c r="H448" s="333"/>
    </row>
    <row r="449" spans="1:8" x14ac:dyDescent="0.4">
      <c r="A449" s="432"/>
      <c r="B449" s="20" t="s">
        <v>41</v>
      </c>
      <c r="C449" s="316">
        <v>495</v>
      </c>
      <c r="D449" s="330">
        <f>D445+D446+D447+D448</f>
        <v>19.52</v>
      </c>
      <c r="E449" s="330">
        <f>E445+E446+E447+E448</f>
        <v>22.840000000000003</v>
      </c>
      <c r="F449" s="330">
        <f>F445+F446+F447+F448</f>
        <v>94.4</v>
      </c>
      <c r="G449" s="316">
        <f>G445+G446+G447+G448</f>
        <v>654</v>
      </c>
      <c r="H449" s="331"/>
    </row>
    <row r="450" spans="1:8" x14ac:dyDescent="0.4">
      <c r="A450" s="433" t="s">
        <v>23</v>
      </c>
      <c r="B450" s="325" t="s">
        <v>42</v>
      </c>
      <c r="C450" s="313" t="s">
        <v>5</v>
      </c>
      <c r="D450" s="307">
        <v>1.44</v>
      </c>
      <c r="E450" s="308">
        <v>0.67</v>
      </c>
      <c r="F450" s="308">
        <v>15.43</v>
      </c>
      <c r="G450" s="332">
        <v>112</v>
      </c>
      <c r="H450" s="343" t="s">
        <v>624</v>
      </c>
    </row>
    <row r="451" spans="1:8" x14ac:dyDescent="0.4">
      <c r="A451" s="434"/>
      <c r="B451" s="25" t="s">
        <v>44</v>
      </c>
      <c r="C451" s="334">
        <v>200</v>
      </c>
      <c r="D451" s="330">
        <f>D450</f>
        <v>1.44</v>
      </c>
      <c r="E451" s="330">
        <f>E450</f>
        <v>0.67</v>
      </c>
      <c r="F451" s="330">
        <f>F450</f>
        <v>15.43</v>
      </c>
      <c r="G451" s="316">
        <f>G450</f>
        <v>112</v>
      </c>
      <c r="H451" s="331"/>
    </row>
    <row r="452" spans="1:8" x14ac:dyDescent="0.4">
      <c r="A452" s="435" t="s">
        <v>6</v>
      </c>
      <c r="B452" s="336" t="s">
        <v>556</v>
      </c>
      <c r="C452" s="306">
        <v>60</v>
      </c>
      <c r="D452" s="313" t="s">
        <v>52</v>
      </c>
      <c r="E452" s="313" t="s">
        <v>208</v>
      </c>
      <c r="F452" s="314" t="s">
        <v>62</v>
      </c>
      <c r="G452" s="309" t="s">
        <v>78</v>
      </c>
      <c r="H452" s="310" t="s">
        <v>557</v>
      </c>
    </row>
    <row r="453" spans="1:8" x14ac:dyDescent="0.4">
      <c r="A453" s="435"/>
      <c r="B453" s="336" t="s">
        <v>258</v>
      </c>
      <c r="C453" s="306" t="s">
        <v>287</v>
      </c>
      <c r="D453" s="335" t="s">
        <v>68</v>
      </c>
      <c r="E453" s="314" t="s">
        <v>321</v>
      </c>
      <c r="F453" s="314" t="s">
        <v>114</v>
      </c>
      <c r="G453" s="332" t="s">
        <v>322</v>
      </c>
      <c r="H453" s="333" t="s">
        <v>464</v>
      </c>
    </row>
    <row r="454" spans="1:8" x14ac:dyDescent="0.4">
      <c r="A454" s="435"/>
      <c r="B454" s="355" t="s">
        <v>568</v>
      </c>
      <c r="C454" s="306" t="s">
        <v>601</v>
      </c>
      <c r="D454" s="313" t="s">
        <v>218</v>
      </c>
      <c r="E454" s="313" t="s">
        <v>570</v>
      </c>
      <c r="F454" s="313" t="s">
        <v>552</v>
      </c>
      <c r="G454" s="329">
        <v>157</v>
      </c>
      <c r="H454" s="344" t="s">
        <v>571</v>
      </c>
    </row>
    <row r="455" spans="1:8" x14ac:dyDescent="0.4">
      <c r="A455" s="435"/>
      <c r="B455" s="311" t="s">
        <v>382</v>
      </c>
      <c r="C455" s="312">
        <v>150</v>
      </c>
      <c r="D455" s="313" t="s">
        <v>279</v>
      </c>
      <c r="E455" s="313" t="s">
        <v>383</v>
      </c>
      <c r="F455" s="313" t="s">
        <v>364</v>
      </c>
      <c r="G455" s="329" t="s">
        <v>236</v>
      </c>
      <c r="H455" s="344" t="s">
        <v>458</v>
      </c>
    </row>
    <row r="456" spans="1:8" x14ac:dyDescent="0.4">
      <c r="A456" s="435"/>
      <c r="B456" s="315" t="s">
        <v>50</v>
      </c>
      <c r="C456" s="306">
        <v>50</v>
      </c>
      <c r="D456" s="307" t="s">
        <v>51</v>
      </c>
      <c r="E456" s="307" t="s">
        <v>52</v>
      </c>
      <c r="F456" s="308" t="s">
        <v>53</v>
      </c>
      <c r="G456" s="309" t="s">
        <v>54</v>
      </c>
      <c r="H456" s="333"/>
    </row>
    <row r="457" spans="1:8" x14ac:dyDescent="0.4">
      <c r="A457" s="436"/>
      <c r="B457" s="310" t="s">
        <v>327</v>
      </c>
      <c r="C457" s="306">
        <v>200</v>
      </c>
      <c r="D457" s="313" t="s">
        <v>182</v>
      </c>
      <c r="E457" s="313" t="s">
        <v>31</v>
      </c>
      <c r="F457" s="314" t="s">
        <v>631</v>
      </c>
      <c r="G457" s="309" t="s">
        <v>632</v>
      </c>
      <c r="H457" s="333" t="s">
        <v>443</v>
      </c>
    </row>
    <row r="458" spans="1:8" x14ac:dyDescent="0.4">
      <c r="A458" s="434"/>
      <c r="B458" s="20" t="s">
        <v>80</v>
      </c>
      <c r="C458" s="339" t="s">
        <v>728</v>
      </c>
      <c r="D458" s="340">
        <f>D452+D453+D454+D455+D456+D457</f>
        <v>19.2</v>
      </c>
      <c r="E458" s="340">
        <f>E452+E453+E454+E455+E456+E457</f>
        <v>29.800000000000004</v>
      </c>
      <c r="F458" s="340">
        <f>F452+F453+F454+F455+F456+F457</f>
        <v>96</v>
      </c>
      <c r="G458" s="341">
        <f>G452+G453+G454+G455+G456+G457</f>
        <v>685.1</v>
      </c>
      <c r="H458" s="331"/>
    </row>
    <row r="459" spans="1:8" x14ac:dyDescent="0.4">
      <c r="A459" s="433" t="s">
        <v>59</v>
      </c>
      <c r="B459" s="310" t="s">
        <v>63</v>
      </c>
      <c r="C459" s="306">
        <v>200</v>
      </c>
      <c r="D459" s="313" t="s">
        <v>64</v>
      </c>
      <c r="E459" s="313" t="s">
        <v>192</v>
      </c>
      <c r="F459" s="314" t="s">
        <v>661</v>
      </c>
      <c r="G459" s="309" t="s">
        <v>662</v>
      </c>
      <c r="H459" s="336" t="s">
        <v>433</v>
      </c>
    </row>
    <row r="460" spans="1:8" x14ac:dyDescent="0.4">
      <c r="A460" s="434"/>
      <c r="B460" s="20" t="s">
        <v>81</v>
      </c>
      <c r="C460" s="342">
        <v>200</v>
      </c>
      <c r="D460" s="313" t="s">
        <v>64</v>
      </c>
      <c r="E460" s="313" t="s">
        <v>192</v>
      </c>
      <c r="F460" s="314" t="s">
        <v>661</v>
      </c>
      <c r="G460" s="309" t="s">
        <v>662</v>
      </c>
      <c r="H460" s="343"/>
    </row>
    <row r="461" spans="1:8" x14ac:dyDescent="0.4">
      <c r="A461" s="433" t="s">
        <v>8</v>
      </c>
      <c r="B461" s="327" t="s">
        <v>242</v>
      </c>
      <c r="C461" s="312" t="s">
        <v>246</v>
      </c>
      <c r="D461" s="313">
        <v>19.2</v>
      </c>
      <c r="E461" s="313">
        <v>14.3</v>
      </c>
      <c r="F461" s="313">
        <v>5.0999999999999996</v>
      </c>
      <c r="G461" s="329">
        <v>226</v>
      </c>
      <c r="H461" s="336" t="s">
        <v>434</v>
      </c>
    </row>
    <row r="462" spans="1:8" x14ac:dyDescent="0.4">
      <c r="A462" s="436"/>
      <c r="B462" s="315" t="s">
        <v>356</v>
      </c>
      <c r="C462" s="322" t="s">
        <v>74</v>
      </c>
      <c r="D462" s="337">
        <v>4.5999999999999996</v>
      </c>
      <c r="E462" s="337">
        <v>3.6</v>
      </c>
      <c r="F462" s="337">
        <v>31.7</v>
      </c>
      <c r="G462" s="324">
        <v>180</v>
      </c>
      <c r="H462" s="310" t="s">
        <v>467</v>
      </c>
    </row>
    <row r="463" spans="1:8" x14ac:dyDescent="0.4">
      <c r="A463" s="436"/>
      <c r="B463" s="315" t="s">
        <v>294</v>
      </c>
      <c r="C463" s="312">
        <v>100</v>
      </c>
      <c r="D463" s="345" t="s">
        <v>28</v>
      </c>
      <c r="E463" s="345" t="s">
        <v>232</v>
      </c>
      <c r="F463" s="345" t="s">
        <v>714</v>
      </c>
      <c r="G463" s="309" t="s">
        <v>715</v>
      </c>
      <c r="H463" s="310" t="s">
        <v>481</v>
      </c>
    </row>
    <row r="464" spans="1:8" x14ac:dyDescent="0.4">
      <c r="A464" s="436"/>
      <c r="B464" s="327" t="s">
        <v>67</v>
      </c>
      <c r="C464" s="306">
        <v>200</v>
      </c>
      <c r="D464" s="313" t="s">
        <v>378</v>
      </c>
      <c r="E464" s="313" t="s">
        <v>378</v>
      </c>
      <c r="F464" s="328" t="s">
        <v>625</v>
      </c>
      <c r="G464" s="329" t="s">
        <v>626</v>
      </c>
      <c r="H464" s="333" t="s">
        <v>436</v>
      </c>
    </row>
    <row r="465" spans="1:8" x14ac:dyDescent="0.4">
      <c r="A465" s="434"/>
      <c r="B465" s="20" t="s">
        <v>82</v>
      </c>
      <c r="C465" s="316">
        <v>560</v>
      </c>
      <c r="D465" s="319">
        <f>D461+D462+D463+D464</f>
        <v>33</v>
      </c>
      <c r="E465" s="319">
        <f>E461+E462+E463+E464</f>
        <v>27.9</v>
      </c>
      <c r="F465" s="319">
        <f>F461+F462+F463+F464</f>
        <v>100</v>
      </c>
      <c r="G465" s="318">
        <f>G461+G462+G463+G464</f>
        <v>785</v>
      </c>
      <c r="H465" s="331"/>
    </row>
    <row r="466" spans="1:8" x14ac:dyDescent="0.4">
      <c r="A466" s="437" t="s">
        <v>83</v>
      </c>
      <c r="B466" s="438"/>
      <c r="C466" s="318">
        <f>C465+C460+C458+C451+C449</f>
        <v>2198</v>
      </c>
      <c r="D466" s="318">
        <f>D465+D460+D458+D451+D449</f>
        <v>78.759999999999991</v>
      </c>
      <c r="E466" s="318">
        <f>E465+E460+E458+E451+E449</f>
        <v>81.300000000000011</v>
      </c>
      <c r="F466" s="318">
        <f>F465+F460+F458+F451+F449</f>
        <v>313.13</v>
      </c>
      <c r="G466" s="318">
        <f>G465+G460+G458+G451+G449</f>
        <v>2286.38</v>
      </c>
      <c r="H466" s="317"/>
    </row>
    <row r="467" spans="1:8" x14ac:dyDescent="0.4">
      <c r="A467" s="441" t="s">
        <v>24</v>
      </c>
      <c r="B467" s="441" t="s">
        <v>25</v>
      </c>
      <c r="C467" s="432" t="s">
        <v>26</v>
      </c>
      <c r="D467" s="432" t="s">
        <v>543</v>
      </c>
      <c r="E467" s="432"/>
      <c r="F467" s="432"/>
      <c r="G467" s="441" t="s">
        <v>38</v>
      </c>
      <c r="H467" s="441" t="s">
        <v>39</v>
      </c>
    </row>
    <row r="468" spans="1:8" x14ac:dyDescent="0.4">
      <c r="A468" s="442"/>
      <c r="B468" s="442"/>
      <c r="C468" s="433"/>
      <c r="D468" s="392" t="s">
        <v>4</v>
      </c>
      <c r="E468" s="392" t="s">
        <v>36</v>
      </c>
      <c r="F468" s="392" t="s">
        <v>30</v>
      </c>
      <c r="G468" s="442"/>
      <c r="H468" s="442"/>
    </row>
    <row r="469" spans="1:8" x14ac:dyDescent="0.4">
      <c r="A469" s="443" t="s">
        <v>395</v>
      </c>
      <c r="B469" s="455"/>
      <c r="C469" s="444"/>
      <c r="D469" s="444"/>
      <c r="E469" s="444"/>
      <c r="F469" s="444"/>
      <c r="G469" s="444"/>
      <c r="H469" s="445"/>
    </row>
    <row r="470" spans="1:8" x14ac:dyDescent="0.4">
      <c r="A470" s="432" t="s">
        <v>40</v>
      </c>
      <c r="B470" s="336" t="s">
        <v>576</v>
      </c>
      <c r="C470" s="312" t="s">
        <v>113</v>
      </c>
      <c r="D470" s="313" t="s">
        <v>140</v>
      </c>
      <c r="E470" s="313" t="s">
        <v>561</v>
      </c>
      <c r="F470" s="313" t="s">
        <v>580</v>
      </c>
      <c r="G470" s="329" t="s">
        <v>581</v>
      </c>
      <c r="H470" s="344" t="s">
        <v>579</v>
      </c>
    </row>
    <row r="471" spans="1:8" x14ac:dyDescent="0.4">
      <c r="A471" s="432"/>
      <c r="B471" s="311" t="s">
        <v>89</v>
      </c>
      <c r="C471" s="312">
        <v>200</v>
      </c>
      <c r="D471" s="345" t="s">
        <v>46</v>
      </c>
      <c r="E471" s="345" t="s">
        <v>46</v>
      </c>
      <c r="F471" s="346" t="s">
        <v>622</v>
      </c>
      <c r="G471" s="309" t="s">
        <v>623</v>
      </c>
      <c r="H471" s="333" t="s">
        <v>439</v>
      </c>
    </row>
    <row r="472" spans="1:8" x14ac:dyDescent="0.4">
      <c r="A472" s="432"/>
      <c r="B472" s="310" t="s">
        <v>172</v>
      </c>
      <c r="C472" s="313" t="s">
        <v>648</v>
      </c>
      <c r="D472" s="345" t="s">
        <v>649</v>
      </c>
      <c r="E472" s="345" t="s">
        <v>48</v>
      </c>
      <c r="F472" s="346" t="s">
        <v>646</v>
      </c>
      <c r="G472" s="309" t="s">
        <v>650</v>
      </c>
      <c r="H472" s="333" t="s">
        <v>459</v>
      </c>
    </row>
    <row r="473" spans="1:8" x14ac:dyDescent="0.4">
      <c r="A473" s="432"/>
      <c r="B473" s="20" t="s">
        <v>41</v>
      </c>
      <c r="C473" s="316">
        <v>465</v>
      </c>
      <c r="D473" s="330">
        <f>D472+D471+D470</f>
        <v>14.8</v>
      </c>
      <c r="E473" s="330">
        <f>E472+E471+E470</f>
        <v>17.5</v>
      </c>
      <c r="F473" s="330">
        <f>F472+F471+F470</f>
        <v>72.599999999999994</v>
      </c>
      <c r="G473" s="316">
        <f>G472+G471+G470</f>
        <v>508.3</v>
      </c>
      <c r="H473" s="331"/>
    </row>
    <row r="474" spans="1:8" x14ac:dyDescent="0.4">
      <c r="A474" s="433" t="s">
        <v>23</v>
      </c>
      <c r="B474" s="325" t="s">
        <v>42</v>
      </c>
      <c r="C474" s="313" t="s">
        <v>5</v>
      </c>
      <c r="D474" s="307">
        <v>1.44</v>
      </c>
      <c r="E474" s="308">
        <v>0.67</v>
      </c>
      <c r="F474" s="308">
        <v>15.43</v>
      </c>
      <c r="G474" s="332">
        <v>112</v>
      </c>
      <c r="H474" s="343" t="s">
        <v>624</v>
      </c>
    </row>
    <row r="475" spans="1:8" x14ac:dyDescent="0.4">
      <c r="A475" s="434"/>
      <c r="B475" s="25" t="s">
        <v>44</v>
      </c>
      <c r="C475" s="334">
        <v>200</v>
      </c>
      <c r="D475" s="330">
        <f>D474</f>
        <v>1.44</v>
      </c>
      <c r="E475" s="330">
        <f>E474</f>
        <v>0.67</v>
      </c>
      <c r="F475" s="330">
        <f>F474</f>
        <v>15.43</v>
      </c>
      <c r="G475" s="316">
        <f>G474</f>
        <v>112</v>
      </c>
      <c r="H475" s="331"/>
    </row>
    <row r="476" spans="1:8" x14ac:dyDescent="0.4">
      <c r="A476" s="435" t="s">
        <v>6</v>
      </c>
      <c r="B476" s="390" t="s">
        <v>256</v>
      </c>
      <c r="C476" s="306">
        <v>60</v>
      </c>
      <c r="D476" s="313" t="s">
        <v>45</v>
      </c>
      <c r="E476" s="313" t="s">
        <v>46</v>
      </c>
      <c r="F476" s="313" t="s">
        <v>123</v>
      </c>
      <c r="G476" s="329" t="s">
        <v>257</v>
      </c>
      <c r="H476" s="333" t="s">
        <v>472</v>
      </c>
    </row>
    <row r="477" spans="1:8" x14ac:dyDescent="0.4">
      <c r="A477" s="435"/>
      <c r="B477" s="336" t="s">
        <v>720</v>
      </c>
      <c r="C477" s="306" t="s">
        <v>716</v>
      </c>
      <c r="D477" s="313" t="s">
        <v>717</v>
      </c>
      <c r="E477" s="313" t="s">
        <v>238</v>
      </c>
      <c r="F477" s="313" t="s">
        <v>718</v>
      </c>
      <c r="G477" s="329" t="s">
        <v>134</v>
      </c>
      <c r="H477" s="310" t="s">
        <v>719</v>
      </c>
    </row>
    <row r="478" spans="1:8" x14ac:dyDescent="0.4">
      <c r="A478" s="435"/>
      <c r="B478" s="327" t="s">
        <v>49</v>
      </c>
      <c r="C478" s="263" t="s">
        <v>113</v>
      </c>
      <c r="D478" s="337">
        <v>12.8</v>
      </c>
      <c r="E478" s="337">
        <v>9.18</v>
      </c>
      <c r="F478" s="337">
        <v>21.41</v>
      </c>
      <c r="G478" s="324">
        <v>212</v>
      </c>
      <c r="H478" s="310" t="s">
        <v>501</v>
      </c>
    </row>
    <row r="479" spans="1:8" x14ac:dyDescent="0.4">
      <c r="A479" s="435"/>
      <c r="B479" s="315" t="s">
        <v>50</v>
      </c>
      <c r="C479" s="306">
        <v>50</v>
      </c>
      <c r="D479" s="307" t="s">
        <v>51</v>
      </c>
      <c r="E479" s="307" t="s">
        <v>52</v>
      </c>
      <c r="F479" s="308" t="s">
        <v>53</v>
      </c>
      <c r="G479" s="309" t="s">
        <v>54</v>
      </c>
      <c r="H479" s="333"/>
    </row>
    <row r="480" spans="1:8" x14ac:dyDescent="0.4">
      <c r="A480" s="436"/>
      <c r="B480" s="327" t="s">
        <v>210</v>
      </c>
      <c r="C480" s="306">
        <v>200</v>
      </c>
      <c r="D480" s="313" t="s">
        <v>628</v>
      </c>
      <c r="E480" s="313" t="s">
        <v>629</v>
      </c>
      <c r="F480" s="314" t="s">
        <v>301</v>
      </c>
      <c r="G480" s="309" t="s">
        <v>630</v>
      </c>
      <c r="H480" s="333" t="s">
        <v>450</v>
      </c>
    </row>
    <row r="481" spans="1:8" x14ac:dyDescent="0.4">
      <c r="A481" s="434"/>
      <c r="B481" s="20" t="s">
        <v>80</v>
      </c>
      <c r="C481" s="339" t="s">
        <v>729</v>
      </c>
      <c r="D481" s="340">
        <f>D476+D477+D478+D479+D480</f>
        <v>26.4</v>
      </c>
      <c r="E481" s="340">
        <f>E476+E477+E478+E479+E480</f>
        <v>17.130000000000003</v>
      </c>
      <c r="F481" s="340">
        <f>F476+F477+F478+F479+F480</f>
        <v>120.51</v>
      </c>
      <c r="G481" s="341">
        <f>G476+G477+G478+G479+G480</f>
        <v>691</v>
      </c>
      <c r="H481" s="331"/>
    </row>
    <row r="482" spans="1:8" x14ac:dyDescent="0.4">
      <c r="A482" s="433" t="s">
        <v>59</v>
      </c>
      <c r="B482" s="311" t="s">
        <v>125</v>
      </c>
      <c r="C482" s="347">
        <v>30</v>
      </c>
      <c r="D482" s="307">
        <v>1.7</v>
      </c>
      <c r="E482" s="307">
        <v>2.2000000000000002</v>
      </c>
      <c r="F482" s="348">
        <v>27.15</v>
      </c>
      <c r="G482" s="309">
        <v>135</v>
      </c>
      <c r="H482" s="331"/>
    </row>
    <row r="483" spans="1:8" x14ac:dyDescent="0.4">
      <c r="A483" s="436"/>
      <c r="B483" s="325" t="s">
        <v>42</v>
      </c>
      <c r="C483" s="313" t="s">
        <v>5</v>
      </c>
      <c r="D483" s="307">
        <v>1.44</v>
      </c>
      <c r="E483" s="308">
        <v>0.67</v>
      </c>
      <c r="F483" s="308">
        <v>15.43</v>
      </c>
      <c r="G483" s="332">
        <v>112</v>
      </c>
      <c r="H483" s="317" t="s">
        <v>624</v>
      </c>
    </row>
    <row r="484" spans="1:8" x14ac:dyDescent="0.4">
      <c r="A484" s="434"/>
      <c r="B484" s="20" t="s">
        <v>81</v>
      </c>
      <c r="C484" s="342">
        <v>230</v>
      </c>
      <c r="D484" s="340">
        <f>D483+D482</f>
        <v>3.1399999999999997</v>
      </c>
      <c r="E484" s="340">
        <f>E483+E482</f>
        <v>2.87</v>
      </c>
      <c r="F484" s="340">
        <f>F483+F482</f>
        <v>42.58</v>
      </c>
      <c r="G484" s="341">
        <f>G483+G482</f>
        <v>247</v>
      </c>
      <c r="H484" s="343"/>
    </row>
    <row r="485" spans="1:8" x14ac:dyDescent="0.4">
      <c r="A485" s="433" t="s">
        <v>8</v>
      </c>
      <c r="B485" s="327" t="s">
        <v>270</v>
      </c>
      <c r="C485" s="312" t="s">
        <v>74</v>
      </c>
      <c r="D485" s="313" t="s">
        <v>187</v>
      </c>
      <c r="E485" s="313" t="s">
        <v>276</v>
      </c>
      <c r="F485" s="345" t="s">
        <v>277</v>
      </c>
      <c r="G485" s="329" t="s">
        <v>278</v>
      </c>
      <c r="H485" s="64" t="s">
        <v>435</v>
      </c>
    </row>
    <row r="486" spans="1:8" x14ac:dyDescent="0.4">
      <c r="A486" s="436"/>
      <c r="B486" s="336" t="s">
        <v>194</v>
      </c>
      <c r="C486" s="306">
        <v>200</v>
      </c>
      <c r="D486" s="313">
        <v>0.1</v>
      </c>
      <c r="E486" s="313" t="s">
        <v>32</v>
      </c>
      <c r="F486" s="314">
        <v>9.1</v>
      </c>
      <c r="G486" s="309">
        <v>24.4</v>
      </c>
      <c r="H486" s="344" t="s">
        <v>430</v>
      </c>
    </row>
    <row r="487" spans="1:8" x14ac:dyDescent="0.4">
      <c r="A487" s="436"/>
      <c r="B487" s="315" t="s">
        <v>66</v>
      </c>
      <c r="C487" s="322">
        <v>50</v>
      </c>
      <c r="D487" s="337">
        <v>3.8</v>
      </c>
      <c r="E487" s="337">
        <v>0.4</v>
      </c>
      <c r="F487" s="337">
        <v>24.6</v>
      </c>
      <c r="G487" s="324">
        <v>117</v>
      </c>
      <c r="H487" s="333" t="s">
        <v>432</v>
      </c>
    </row>
    <row r="488" spans="1:8" x14ac:dyDescent="0.4">
      <c r="A488" s="436"/>
      <c r="B488" s="325" t="s">
        <v>190</v>
      </c>
      <c r="C488" s="313" t="s">
        <v>551</v>
      </c>
      <c r="D488" s="307">
        <v>0.4</v>
      </c>
      <c r="E488" s="308">
        <v>0.4</v>
      </c>
      <c r="F488" s="308">
        <v>9.8000000000000007</v>
      </c>
      <c r="G488" s="332">
        <v>47</v>
      </c>
      <c r="H488" s="46"/>
    </row>
    <row r="489" spans="1:8" x14ac:dyDescent="0.4">
      <c r="A489" s="434"/>
      <c r="B489" s="20" t="s">
        <v>82</v>
      </c>
      <c r="C489" s="316">
        <v>547</v>
      </c>
      <c r="D489" s="319">
        <f>D421+D486+D487+D488</f>
        <v>13.299999999999999</v>
      </c>
      <c r="E489" s="319">
        <f>E421+E486+E487+E488</f>
        <v>9.83</v>
      </c>
      <c r="F489" s="319">
        <f>F421+F486+F487+F488</f>
        <v>80.5</v>
      </c>
      <c r="G489" s="318">
        <f>G421+G486+G487+G488</f>
        <v>483.4</v>
      </c>
      <c r="H489" s="331"/>
    </row>
    <row r="490" spans="1:8" x14ac:dyDescent="0.4">
      <c r="A490" s="437" t="s">
        <v>83</v>
      </c>
      <c r="B490" s="438"/>
      <c r="C490" s="318">
        <f>C489+C484+C481+C475+C473</f>
        <v>2242</v>
      </c>
      <c r="D490" s="319">
        <f>D489+D484+D481+D475+D473</f>
        <v>59.08</v>
      </c>
      <c r="E490" s="319">
        <f>E489+E484+E481+E475+E473</f>
        <v>48</v>
      </c>
      <c r="F490" s="319">
        <f>F489+F484+F481+F475+F473</f>
        <v>331.62</v>
      </c>
      <c r="G490" s="318">
        <f>G489+G484+G481+G475+G473</f>
        <v>2041.7</v>
      </c>
      <c r="H490" s="331"/>
    </row>
    <row r="491" spans="1:8" x14ac:dyDescent="0.4">
      <c r="A491" s="458" t="s">
        <v>498</v>
      </c>
      <c r="B491" s="459"/>
      <c r="C491" s="360">
        <f>C492/20</f>
        <v>2062.8000000000002</v>
      </c>
      <c r="D491" s="319">
        <f>D492/20</f>
        <v>68.474500000000006</v>
      </c>
      <c r="E491" s="319">
        <f>E492/20</f>
        <v>66.380000000000024</v>
      </c>
      <c r="F491" s="319">
        <f>F492/20</f>
        <v>275.39449999999999</v>
      </c>
      <c r="G491" s="318">
        <f>G492/20</f>
        <v>1919.6715000000004</v>
      </c>
    </row>
    <row r="492" spans="1:8" x14ac:dyDescent="0.4">
      <c r="C492" s="95">
        <f>C490+C466+C441+C417+C394+C369+C344+C320+C296+C272+C248+C224+C200+C177+C154+C128+C102+C78+C53+C30</f>
        <v>41256</v>
      </c>
      <c r="D492" s="95">
        <f>D490+D466+D441+D417+D394+D369+D344+D320+D296+D272+D248+D224+D200+D177+D154+D128+D102+D78+D53+D30</f>
        <v>1369.49</v>
      </c>
      <c r="E492" s="95">
        <f>E490+E466+E441+E417+E394+E369+E344+E320+E296+E272+E248+E224+E200+E177+E154+E128+E102+E78+E53+E30</f>
        <v>1327.6000000000004</v>
      </c>
      <c r="F492" s="95">
        <f>F490+F466+F441+F417+F394+F369+F344+F320+F296+F272+F248+F224+F200+F177+F154+F128+F102+F78+F53+F30</f>
        <v>5507.8899999999994</v>
      </c>
      <c r="G492" s="95">
        <f>G490+G466+G441+G417+G394+G369+G344+G320+G296+G272+G248+G224+G200+G177+G154+G128+G102+G78+G53+G30</f>
        <v>38393.430000000008</v>
      </c>
    </row>
  </sheetData>
  <mergeCells count="269"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2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2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2" x14ac:dyDescent="0.4">
      <c r="A3" s="287" t="s">
        <v>3</v>
      </c>
      <c r="B3" s="2"/>
      <c r="C3" s="2"/>
      <c r="F3" s="108"/>
      <c r="G3" s="108"/>
      <c r="H3" s="109" t="s">
        <v>867</v>
      </c>
    </row>
    <row r="4" spans="1:12" x14ac:dyDescent="0.4">
      <c r="A4" s="287" t="s">
        <v>839</v>
      </c>
      <c r="B4" s="2"/>
      <c r="C4" s="2"/>
      <c r="H4" s="108" t="s">
        <v>839</v>
      </c>
    </row>
    <row r="5" spans="1:12" ht="45.75" customHeight="1" x14ac:dyDescent="0.4">
      <c r="A5" s="453" t="s">
        <v>821</v>
      </c>
      <c r="B5" s="453"/>
      <c r="C5" s="453"/>
      <c r="D5" s="453"/>
      <c r="E5" s="453"/>
      <c r="F5" s="453"/>
      <c r="G5" s="453"/>
      <c r="H5" s="453"/>
    </row>
    <row r="6" spans="1:12" x14ac:dyDescent="0.4">
      <c r="A6" s="454" t="s">
        <v>861</v>
      </c>
      <c r="B6" s="454"/>
      <c r="C6" s="454"/>
      <c r="D6" s="454"/>
      <c r="E6" s="454"/>
      <c r="F6" s="454"/>
      <c r="G6" s="454"/>
      <c r="H6" s="454"/>
    </row>
    <row r="8" spans="1:12" x14ac:dyDescent="0.4">
      <c r="A8" s="515" t="s">
        <v>24</v>
      </c>
      <c r="B8" s="515" t="s">
        <v>25</v>
      </c>
      <c r="C8" s="509" t="s">
        <v>26</v>
      </c>
      <c r="D8" s="509" t="s">
        <v>543</v>
      </c>
      <c r="E8" s="509"/>
      <c r="F8" s="509"/>
      <c r="G8" s="515" t="s">
        <v>38</v>
      </c>
      <c r="H8" s="515" t="s">
        <v>39</v>
      </c>
      <c r="K8" s="222" t="s">
        <v>858</v>
      </c>
      <c r="L8" s="283"/>
    </row>
    <row r="9" spans="1:12" x14ac:dyDescent="0.4">
      <c r="A9" s="516"/>
      <c r="B9" s="516"/>
      <c r="C9" s="510"/>
      <c r="D9" s="361" t="s">
        <v>4</v>
      </c>
      <c r="E9" s="361" t="s">
        <v>36</v>
      </c>
      <c r="F9" s="361" t="s">
        <v>30</v>
      </c>
      <c r="G9" s="516"/>
      <c r="H9" s="516"/>
      <c r="J9" s="85"/>
      <c r="K9" s="206"/>
      <c r="L9" s="105"/>
    </row>
    <row r="10" spans="1:12" x14ac:dyDescent="0.4">
      <c r="A10" s="502" t="s">
        <v>536</v>
      </c>
      <c r="B10" s="503"/>
      <c r="C10" s="503"/>
      <c r="D10" s="503"/>
      <c r="E10" s="503"/>
      <c r="F10" s="503"/>
      <c r="G10" s="503"/>
      <c r="H10" s="504"/>
      <c r="J10" s="85"/>
    </row>
    <row r="11" spans="1:12" x14ac:dyDescent="0.4">
      <c r="A11" s="505" t="s">
        <v>496</v>
      </c>
      <c r="B11" s="506"/>
      <c r="C11" s="507"/>
      <c r="D11" s="507"/>
      <c r="E11" s="507"/>
      <c r="F11" s="507"/>
      <c r="G11" s="507"/>
      <c r="H11" s="508"/>
      <c r="J11" s="85"/>
      <c r="K11" s="206"/>
    </row>
    <row r="12" spans="1:12" ht="31.5" customHeight="1" x14ac:dyDescent="0.4">
      <c r="A12" s="509" t="s">
        <v>40</v>
      </c>
      <c r="B12" s="362" t="s">
        <v>748</v>
      </c>
      <c r="C12" s="93" t="s">
        <v>113</v>
      </c>
      <c r="D12" s="93">
        <v>7.1</v>
      </c>
      <c r="E12" s="93">
        <v>7.6</v>
      </c>
      <c r="F12" s="93">
        <v>36.700000000000003</v>
      </c>
      <c r="G12" s="363">
        <v>245</v>
      </c>
      <c r="H12" s="364" t="s">
        <v>759</v>
      </c>
      <c r="J12" s="85"/>
      <c r="K12" s="222" t="s">
        <v>774</v>
      </c>
    </row>
    <row r="13" spans="1:12" x14ac:dyDescent="0.4">
      <c r="A13" s="509"/>
      <c r="B13" s="362" t="s">
        <v>194</v>
      </c>
      <c r="C13" s="363">
        <v>200</v>
      </c>
      <c r="D13" s="363" t="s">
        <v>46</v>
      </c>
      <c r="E13" s="363" t="s">
        <v>46</v>
      </c>
      <c r="F13" s="365" t="s">
        <v>622</v>
      </c>
      <c r="G13" s="363" t="s">
        <v>623</v>
      </c>
      <c r="H13" s="366" t="s">
        <v>439</v>
      </c>
      <c r="J13" s="85"/>
      <c r="K13" s="222" t="s">
        <v>742</v>
      </c>
    </row>
    <row r="14" spans="1:12" x14ac:dyDescent="0.4">
      <c r="A14" s="509"/>
      <c r="B14" s="18" t="s">
        <v>104</v>
      </c>
      <c r="C14" s="363">
        <v>50</v>
      </c>
      <c r="D14" s="93">
        <v>3.2</v>
      </c>
      <c r="E14" s="93">
        <v>0.3</v>
      </c>
      <c r="F14" s="93">
        <v>15.3</v>
      </c>
      <c r="G14" s="363">
        <v>79</v>
      </c>
      <c r="H14" s="367"/>
      <c r="J14" s="85"/>
      <c r="K14" s="222" t="s">
        <v>740</v>
      </c>
    </row>
    <row r="15" spans="1:12" x14ac:dyDescent="0.4">
      <c r="A15" s="509"/>
      <c r="B15" s="368" t="s">
        <v>41</v>
      </c>
      <c r="C15" s="369">
        <v>455</v>
      </c>
      <c r="D15" s="369">
        <v>13</v>
      </c>
      <c r="E15" s="369">
        <v>10.6</v>
      </c>
      <c r="F15" s="369">
        <v>66.599999999999994</v>
      </c>
      <c r="G15" s="369">
        <v>417.3</v>
      </c>
      <c r="H15" s="370"/>
      <c r="J15" s="85"/>
      <c r="K15" s="223" t="s">
        <v>741</v>
      </c>
    </row>
    <row r="16" spans="1:12" x14ac:dyDescent="0.4">
      <c r="A16" s="510" t="s">
        <v>23</v>
      </c>
      <c r="B16" s="371" t="s">
        <v>42</v>
      </c>
      <c r="C16" s="93" t="s">
        <v>5</v>
      </c>
      <c r="D16" s="93">
        <v>1.44</v>
      </c>
      <c r="E16" s="372">
        <v>0.67</v>
      </c>
      <c r="F16" s="372">
        <v>15.43</v>
      </c>
      <c r="G16" s="372">
        <v>112</v>
      </c>
      <c r="H16" s="370" t="s">
        <v>624</v>
      </c>
      <c r="J16" s="85"/>
      <c r="K16" s="223" t="s">
        <v>738</v>
      </c>
    </row>
    <row r="17" spans="1:11" x14ac:dyDescent="0.4">
      <c r="A17" s="511"/>
      <c r="B17" s="373" t="s">
        <v>44</v>
      </c>
      <c r="C17" s="369">
        <v>200</v>
      </c>
      <c r="D17" s="369">
        <f>D16</f>
        <v>1.44</v>
      </c>
      <c r="E17" s="369">
        <f>E16</f>
        <v>0.67</v>
      </c>
      <c r="F17" s="369">
        <f>F16</f>
        <v>15.43</v>
      </c>
      <c r="G17" s="369">
        <f>G16</f>
        <v>112</v>
      </c>
      <c r="H17" s="370"/>
      <c r="J17" s="85"/>
      <c r="K17" s="222" t="s">
        <v>743</v>
      </c>
    </row>
    <row r="18" spans="1:11" x14ac:dyDescent="0.4">
      <c r="A18" s="512" t="s">
        <v>6</v>
      </c>
      <c r="B18" s="424" t="s">
        <v>597</v>
      </c>
      <c r="C18" s="419">
        <v>40</v>
      </c>
      <c r="D18" s="420">
        <v>0.5</v>
      </c>
      <c r="E18" s="420">
        <v>0.04</v>
      </c>
      <c r="F18" s="421">
        <v>2.8</v>
      </c>
      <c r="G18" s="422">
        <v>13</v>
      </c>
      <c r="H18" s="423" t="s">
        <v>598</v>
      </c>
      <c r="J18" s="85"/>
      <c r="K18" s="222" t="s">
        <v>771</v>
      </c>
    </row>
    <row r="19" spans="1:11" x14ac:dyDescent="0.4">
      <c r="A19" s="513"/>
      <c r="B19" s="374" t="s">
        <v>325</v>
      </c>
      <c r="C19" s="375" t="s">
        <v>670</v>
      </c>
      <c r="D19" s="375">
        <v>8.5</v>
      </c>
      <c r="E19" s="375">
        <v>4.4000000000000004</v>
      </c>
      <c r="F19" s="375">
        <v>13.3</v>
      </c>
      <c r="G19" s="375">
        <v>128</v>
      </c>
      <c r="H19" s="376" t="s">
        <v>441</v>
      </c>
      <c r="J19" s="85"/>
      <c r="K19" s="223" t="s">
        <v>773</v>
      </c>
    </row>
    <row r="20" spans="1:11" ht="22.5" customHeight="1" x14ac:dyDescent="0.4">
      <c r="A20" s="513"/>
      <c r="B20" s="377" t="s">
        <v>362</v>
      </c>
      <c r="C20" s="93" t="s">
        <v>671</v>
      </c>
      <c r="D20" s="93" t="s">
        <v>363</v>
      </c>
      <c r="E20" s="93" t="s">
        <v>364</v>
      </c>
      <c r="F20" s="372" t="s">
        <v>365</v>
      </c>
      <c r="G20" s="363" t="s">
        <v>22</v>
      </c>
      <c r="H20" s="364" t="s">
        <v>483</v>
      </c>
      <c r="J20" s="85"/>
      <c r="K20" s="223" t="s">
        <v>772</v>
      </c>
    </row>
    <row r="21" spans="1:11" ht="20.25" customHeight="1" x14ac:dyDescent="0.4">
      <c r="A21" s="513"/>
      <c r="B21" s="374" t="s">
        <v>50</v>
      </c>
      <c r="C21" s="93">
        <v>50</v>
      </c>
      <c r="D21" s="93" t="s">
        <v>51</v>
      </c>
      <c r="E21" s="93" t="s">
        <v>52</v>
      </c>
      <c r="F21" s="372" t="s">
        <v>53</v>
      </c>
      <c r="G21" s="363" t="s">
        <v>54</v>
      </c>
      <c r="H21" s="370"/>
      <c r="J21" s="85"/>
      <c r="K21" s="223" t="s">
        <v>791</v>
      </c>
    </row>
    <row r="22" spans="1:11" x14ac:dyDescent="0.4">
      <c r="A22" s="514"/>
      <c r="B22" s="378" t="s">
        <v>55</v>
      </c>
      <c r="C22" s="375">
        <v>200</v>
      </c>
      <c r="D22" s="375" t="s">
        <v>56</v>
      </c>
      <c r="E22" s="375" t="s">
        <v>56</v>
      </c>
      <c r="F22" s="379">
        <v>15</v>
      </c>
      <c r="G22" s="379">
        <v>57</v>
      </c>
      <c r="H22" s="380" t="s">
        <v>432</v>
      </c>
    </row>
    <row r="23" spans="1:11" x14ac:dyDescent="0.4">
      <c r="A23" s="511"/>
      <c r="B23" s="368" t="s">
        <v>80</v>
      </c>
      <c r="C23" s="369" t="s">
        <v>721</v>
      </c>
      <c r="D23" s="67">
        <f>D22+D21+D20+D19+D18</f>
        <v>35.299999999999997</v>
      </c>
      <c r="E23" s="67">
        <f>E22+E21+E20+E19+E18</f>
        <v>27.939999999999998</v>
      </c>
      <c r="F23" s="67">
        <f>F22+F21+F20+F19+F18</f>
        <v>88.899999999999991</v>
      </c>
      <c r="G23" s="67">
        <f>G22+G21+G20+G19+G18</f>
        <v>704</v>
      </c>
      <c r="H23" s="381"/>
    </row>
    <row r="24" spans="1:11" x14ac:dyDescent="0.4">
      <c r="A24" s="510" t="s">
        <v>59</v>
      </c>
      <c r="B24" s="371" t="s">
        <v>42</v>
      </c>
      <c r="C24" s="93">
        <v>200</v>
      </c>
      <c r="D24" s="93" t="s">
        <v>64</v>
      </c>
      <c r="E24" s="93" t="s">
        <v>192</v>
      </c>
      <c r="F24" s="372" t="s">
        <v>661</v>
      </c>
      <c r="G24" s="363" t="s">
        <v>662</v>
      </c>
      <c r="H24" s="364" t="s">
        <v>433</v>
      </c>
    </row>
    <row r="25" spans="1:11" x14ac:dyDescent="0.4">
      <c r="A25" s="511"/>
      <c r="B25" s="368" t="s">
        <v>81</v>
      </c>
      <c r="C25" s="382">
        <v>200</v>
      </c>
      <c r="D25" s="382" t="s">
        <v>64</v>
      </c>
      <c r="E25" s="382" t="s">
        <v>192</v>
      </c>
      <c r="F25" s="383" t="s">
        <v>661</v>
      </c>
      <c r="G25" s="382">
        <v>50.28</v>
      </c>
      <c r="H25" s="381"/>
    </row>
    <row r="26" spans="1:11" x14ac:dyDescent="0.4">
      <c r="A26" s="510" t="s">
        <v>8</v>
      </c>
      <c r="B26" s="72" t="s">
        <v>349</v>
      </c>
      <c r="C26" s="363" t="s">
        <v>74</v>
      </c>
      <c r="D26" s="93">
        <v>14.6</v>
      </c>
      <c r="E26" s="93">
        <v>5.0999999999999996</v>
      </c>
      <c r="F26" s="372">
        <v>33.1</v>
      </c>
      <c r="G26" s="363">
        <v>240</v>
      </c>
      <c r="H26" s="364" t="s">
        <v>466</v>
      </c>
    </row>
    <row r="27" spans="1:11" x14ac:dyDescent="0.4">
      <c r="A27" s="514"/>
      <c r="B27" s="384" t="s">
        <v>604</v>
      </c>
      <c r="C27" s="93">
        <v>90</v>
      </c>
      <c r="D27" s="93" t="s">
        <v>378</v>
      </c>
      <c r="E27" s="93" t="s">
        <v>378</v>
      </c>
      <c r="F27" s="385" t="s">
        <v>625</v>
      </c>
      <c r="G27" s="93" t="s">
        <v>626</v>
      </c>
      <c r="H27" s="386" t="s">
        <v>436</v>
      </c>
    </row>
    <row r="28" spans="1:11" x14ac:dyDescent="0.4">
      <c r="A28" s="514"/>
      <c r="B28" s="362" t="s">
        <v>194</v>
      </c>
      <c r="C28" s="363">
        <v>200</v>
      </c>
      <c r="D28" s="93" t="s">
        <v>76</v>
      </c>
      <c r="E28" s="93" t="s">
        <v>654</v>
      </c>
      <c r="F28" s="372" t="s">
        <v>178</v>
      </c>
      <c r="G28" s="363" t="s">
        <v>655</v>
      </c>
      <c r="H28" s="381" t="s">
        <v>446</v>
      </c>
    </row>
    <row r="29" spans="1:11" x14ac:dyDescent="0.4">
      <c r="A29" s="514"/>
      <c r="B29" s="377" t="s">
        <v>162</v>
      </c>
      <c r="C29" s="363">
        <v>200</v>
      </c>
      <c r="D29" s="93" t="s">
        <v>76</v>
      </c>
      <c r="E29" s="93" t="s">
        <v>654</v>
      </c>
      <c r="F29" s="372" t="s">
        <v>178</v>
      </c>
      <c r="G29" s="363" t="s">
        <v>655</v>
      </c>
      <c r="H29" s="381" t="s">
        <v>446</v>
      </c>
      <c r="K29" s="4" t="s">
        <v>549</v>
      </c>
    </row>
    <row r="30" spans="1:11" x14ac:dyDescent="0.4">
      <c r="A30" s="511"/>
      <c r="B30" s="368" t="s">
        <v>82</v>
      </c>
      <c r="C30" s="369">
        <v>570</v>
      </c>
      <c r="D30" s="387">
        <f>D26+D27+D29</f>
        <v>16.3</v>
      </c>
      <c r="E30" s="387">
        <f>E26+E27+E29</f>
        <v>26.7</v>
      </c>
      <c r="F30" s="387">
        <f>F26+F27+F29</f>
        <v>46.9</v>
      </c>
      <c r="G30" s="387">
        <f>G26+G27+G29</f>
        <v>390</v>
      </c>
      <c r="H30" s="381"/>
    </row>
    <row r="31" spans="1:11" x14ac:dyDescent="0.4">
      <c r="A31" s="517" t="s">
        <v>83</v>
      </c>
      <c r="B31" s="518"/>
      <c r="C31" s="387">
        <f>C15+C17+C23+C25+C30</f>
        <v>2235</v>
      </c>
      <c r="D31" s="387">
        <f>D15+D17+D23+D25+D30</f>
        <v>71.64</v>
      </c>
      <c r="E31" s="387">
        <f>E15+E17+E23+E25+E30</f>
        <v>66</v>
      </c>
      <c r="F31" s="387">
        <f>F15+F17+F23+F25+F30</f>
        <v>225.13000000000002</v>
      </c>
      <c r="G31" s="387">
        <f>G15+G17+G23+G25+G30</f>
        <v>1673.58</v>
      </c>
      <c r="H31" s="381"/>
    </row>
    <row r="32" spans="1:11" x14ac:dyDescent="0.4">
      <c r="A32" s="470" t="s">
        <v>24</v>
      </c>
      <c r="B32" s="470" t="s">
        <v>25</v>
      </c>
      <c r="C32" s="467" t="s">
        <v>26</v>
      </c>
      <c r="D32" s="467" t="s">
        <v>543</v>
      </c>
      <c r="E32" s="467"/>
      <c r="F32" s="467"/>
      <c r="G32" s="470" t="s">
        <v>38</v>
      </c>
      <c r="H32" s="470" t="s">
        <v>39</v>
      </c>
    </row>
    <row r="33" spans="1:8" x14ac:dyDescent="0.4">
      <c r="A33" s="471"/>
      <c r="B33" s="471"/>
      <c r="C33" s="468"/>
      <c r="D33" s="286" t="s">
        <v>4</v>
      </c>
      <c r="E33" s="286" t="s">
        <v>36</v>
      </c>
      <c r="F33" s="286" t="s">
        <v>30</v>
      </c>
      <c r="G33" s="471"/>
      <c r="H33" s="471"/>
    </row>
    <row r="34" spans="1:8" x14ac:dyDescent="0.4">
      <c r="A34" s="463" t="s">
        <v>333</v>
      </c>
      <c r="B34" s="464"/>
      <c r="C34" s="465"/>
      <c r="D34" s="465"/>
      <c r="E34" s="465"/>
      <c r="F34" s="465"/>
      <c r="G34" s="465"/>
      <c r="H34" s="466"/>
    </row>
    <row r="35" spans="1:8" x14ac:dyDescent="0.4">
      <c r="A35" s="467" t="s">
        <v>40</v>
      </c>
      <c r="B35" s="150" t="s">
        <v>270</v>
      </c>
      <c r="C35" s="8" t="s">
        <v>113</v>
      </c>
      <c r="D35" s="11" t="s">
        <v>200</v>
      </c>
      <c r="E35" s="11" t="s">
        <v>200</v>
      </c>
      <c r="F35" s="11" t="s">
        <v>201</v>
      </c>
      <c r="G35" s="29" t="s">
        <v>171</v>
      </c>
      <c r="H35" s="54" t="s">
        <v>463</v>
      </c>
    </row>
    <row r="36" spans="1:8" x14ac:dyDescent="0.4">
      <c r="A36" s="467"/>
      <c r="B36" s="18" t="s">
        <v>141</v>
      </c>
      <c r="C36" s="8" t="s">
        <v>645</v>
      </c>
      <c r="D36" s="11" t="s">
        <v>212</v>
      </c>
      <c r="E36" s="11" t="s">
        <v>310</v>
      </c>
      <c r="F36" s="11" t="s">
        <v>646</v>
      </c>
      <c r="G36" s="12" t="s">
        <v>647</v>
      </c>
      <c r="H36" s="30" t="s">
        <v>451</v>
      </c>
    </row>
    <row r="37" spans="1:8" x14ac:dyDescent="0.4">
      <c r="A37" s="467"/>
      <c r="B37" s="146" t="s">
        <v>67</v>
      </c>
      <c r="C37" s="15">
        <v>200</v>
      </c>
      <c r="D37" s="16" t="s">
        <v>378</v>
      </c>
      <c r="E37" s="16" t="s">
        <v>378</v>
      </c>
      <c r="F37" s="47" t="s">
        <v>625</v>
      </c>
      <c r="G37" s="29" t="s">
        <v>626</v>
      </c>
      <c r="H37" s="44" t="s">
        <v>436</v>
      </c>
    </row>
    <row r="38" spans="1:8" x14ac:dyDescent="0.4">
      <c r="A38" s="467"/>
      <c r="B38" s="20" t="s">
        <v>41</v>
      </c>
      <c r="C38" s="21">
        <v>470</v>
      </c>
      <c r="D38" s="22">
        <f>D37+D36+D35</f>
        <v>18.3</v>
      </c>
      <c r="E38" s="22">
        <f>E37+E36+E35</f>
        <v>15.1</v>
      </c>
      <c r="F38" s="22">
        <f>F37+F36+F35</f>
        <v>72.400000000000006</v>
      </c>
      <c r="G38" s="21">
        <f>G37+G36+G35</f>
        <v>499</v>
      </c>
      <c r="H38" s="55"/>
    </row>
    <row r="39" spans="1:8" x14ac:dyDescent="0.4">
      <c r="A39" s="468" t="s">
        <v>23</v>
      </c>
      <c r="B39" s="169" t="s">
        <v>42</v>
      </c>
      <c r="C39" s="11" t="s">
        <v>5</v>
      </c>
      <c r="D39" s="16">
        <v>1.44</v>
      </c>
      <c r="E39" s="17">
        <v>0.67</v>
      </c>
      <c r="F39" s="17">
        <v>15.43</v>
      </c>
      <c r="G39" s="24">
        <v>112</v>
      </c>
      <c r="H39" s="19" t="s">
        <v>624</v>
      </c>
    </row>
    <row r="40" spans="1:8" x14ac:dyDescent="0.4">
      <c r="A40" s="434"/>
      <c r="B40" s="25" t="s">
        <v>44</v>
      </c>
      <c r="C40" s="26">
        <v>200</v>
      </c>
      <c r="D40" s="22">
        <f>D39</f>
        <v>1.44</v>
      </c>
      <c r="E40" s="22">
        <f>E39</f>
        <v>0.67</v>
      </c>
      <c r="F40" s="22">
        <f>F39</f>
        <v>15.43</v>
      </c>
      <c r="G40" s="21">
        <v>112</v>
      </c>
      <c r="H40" s="55"/>
    </row>
    <row r="41" spans="1:8" x14ac:dyDescent="0.4">
      <c r="A41" s="469" t="s">
        <v>6</v>
      </c>
      <c r="B41" s="389" t="s">
        <v>842</v>
      </c>
      <c r="C41" s="306">
        <v>60</v>
      </c>
      <c r="D41" s="307">
        <v>0.7</v>
      </c>
      <c r="E41" s="307">
        <v>5.3</v>
      </c>
      <c r="F41" s="308">
        <v>5.9</v>
      </c>
      <c r="G41" s="309">
        <v>74</v>
      </c>
      <c r="H41" s="311" t="s">
        <v>843</v>
      </c>
    </row>
    <row r="42" spans="1:8" x14ac:dyDescent="0.4">
      <c r="A42" s="435"/>
      <c r="B42" s="226" t="s">
        <v>802</v>
      </c>
      <c r="C42" s="227">
        <v>250</v>
      </c>
      <c r="D42" s="229" t="s">
        <v>712</v>
      </c>
      <c r="E42" s="229" t="s">
        <v>178</v>
      </c>
      <c r="F42" s="229" t="s">
        <v>405</v>
      </c>
      <c r="G42" s="229" t="s">
        <v>713</v>
      </c>
      <c r="H42" s="292" t="s">
        <v>493</v>
      </c>
    </row>
    <row r="43" spans="1:8" x14ac:dyDescent="0.4">
      <c r="A43" s="435"/>
      <c r="B43" s="200" t="s">
        <v>204</v>
      </c>
      <c r="C43" s="15">
        <v>90</v>
      </c>
      <c r="D43" s="11" t="s">
        <v>667</v>
      </c>
      <c r="E43" s="11" t="s">
        <v>668</v>
      </c>
      <c r="F43" s="11" t="s">
        <v>71</v>
      </c>
      <c r="G43" s="29" t="s">
        <v>669</v>
      </c>
      <c r="H43" s="54" t="s">
        <v>488</v>
      </c>
    </row>
    <row r="44" spans="1:8" x14ac:dyDescent="0.4">
      <c r="A44" s="435"/>
      <c r="B44" s="146" t="s">
        <v>180</v>
      </c>
      <c r="C44" s="15">
        <v>150</v>
      </c>
      <c r="D44" s="11" t="s">
        <v>666</v>
      </c>
      <c r="E44" s="11" t="s">
        <v>48</v>
      </c>
      <c r="F44" s="11" t="s">
        <v>418</v>
      </c>
      <c r="G44" s="29" t="s">
        <v>339</v>
      </c>
      <c r="H44" s="54" t="s">
        <v>455</v>
      </c>
    </row>
    <row r="45" spans="1:8" x14ac:dyDescent="0.4">
      <c r="A45" s="435"/>
      <c r="B45" s="162" t="s">
        <v>50</v>
      </c>
      <c r="C45" s="15">
        <v>50</v>
      </c>
      <c r="D45" s="16" t="s">
        <v>51</v>
      </c>
      <c r="E45" s="16" t="s">
        <v>52</v>
      </c>
      <c r="F45" s="17" t="s">
        <v>53</v>
      </c>
      <c r="G45" s="66" t="s">
        <v>54</v>
      </c>
      <c r="H45" s="55"/>
    </row>
    <row r="46" spans="1:8" x14ac:dyDescent="0.4">
      <c r="A46" s="436"/>
      <c r="B46" s="146" t="s">
        <v>327</v>
      </c>
      <c r="C46" s="15">
        <v>200</v>
      </c>
      <c r="D46" s="11" t="s">
        <v>182</v>
      </c>
      <c r="E46" s="11" t="s">
        <v>31</v>
      </c>
      <c r="F46" s="42" t="s">
        <v>631</v>
      </c>
      <c r="G46" s="66" t="s">
        <v>632</v>
      </c>
      <c r="H46" s="58" t="s">
        <v>443</v>
      </c>
    </row>
    <row r="47" spans="1:8" x14ac:dyDescent="0.4">
      <c r="A47" s="434"/>
      <c r="B47" s="20" t="s">
        <v>80</v>
      </c>
      <c r="C47" s="59">
        <f>SUM(C41:C46)</f>
        <v>800</v>
      </c>
      <c r="D47" s="38">
        <f>D46+D45+D44+D43+D42+D41</f>
        <v>30.379999999999995</v>
      </c>
      <c r="E47" s="38">
        <f>E46+E45+E44+E43+E42+E41</f>
        <v>30.610000000000003</v>
      </c>
      <c r="F47" s="38">
        <f>F46+F45+F44+F43+F42+F41</f>
        <v>95.700000000000017</v>
      </c>
      <c r="G47" s="37">
        <f>G46+G45+G44+G43+G42+G41</f>
        <v>738.8</v>
      </c>
      <c r="H47" s="50"/>
    </row>
    <row r="48" spans="1:8" x14ac:dyDescent="0.4">
      <c r="A48" s="468" t="s">
        <v>59</v>
      </c>
      <c r="B48" s="169" t="s">
        <v>42</v>
      </c>
      <c r="C48" s="15">
        <v>200</v>
      </c>
      <c r="D48" s="11" t="s">
        <v>659</v>
      </c>
      <c r="E48" s="11" t="s">
        <v>660</v>
      </c>
      <c r="F48" s="42" t="s">
        <v>232</v>
      </c>
      <c r="G48" s="12" t="s">
        <v>630</v>
      </c>
      <c r="H48" s="45" t="s">
        <v>444</v>
      </c>
    </row>
    <row r="49" spans="1:8" x14ac:dyDescent="0.4">
      <c r="A49" s="434"/>
      <c r="B49" s="20" t="s">
        <v>81</v>
      </c>
      <c r="C49" s="43">
        <v>200</v>
      </c>
      <c r="D49" s="26" t="s">
        <v>659</v>
      </c>
      <c r="E49" s="26" t="s">
        <v>660</v>
      </c>
      <c r="F49" s="26" t="s">
        <v>232</v>
      </c>
      <c r="G49" s="21" t="s">
        <v>630</v>
      </c>
      <c r="H49" s="50"/>
    </row>
    <row r="50" spans="1:8" x14ac:dyDescent="0.4">
      <c r="A50" s="468" t="s">
        <v>8</v>
      </c>
      <c r="B50" s="150" t="s">
        <v>744</v>
      </c>
      <c r="C50" s="65">
        <v>180</v>
      </c>
      <c r="D50" s="79" t="s">
        <v>730</v>
      </c>
      <c r="E50" s="79" t="s">
        <v>599</v>
      </c>
      <c r="F50" s="79" t="s">
        <v>731</v>
      </c>
      <c r="G50" s="103">
        <v>446</v>
      </c>
      <c r="H50" s="45" t="s">
        <v>479</v>
      </c>
    </row>
    <row r="51" spans="1:8" x14ac:dyDescent="0.4">
      <c r="A51" s="436"/>
      <c r="B51" s="158" t="s">
        <v>194</v>
      </c>
      <c r="C51" s="8">
        <v>200</v>
      </c>
      <c r="D51" s="10" t="s">
        <v>46</v>
      </c>
      <c r="E51" s="10" t="s">
        <v>46</v>
      </c>
      <c r="F51" s="53" t="s">
        <v>622</v>
      </c>
      <c r="G51" s="10" t="s">
        <v>623</v>
      </c>
      <c r="H51" s="23" t="s">
        <v>439</v>
      </c>
    </row>
    <row r="52" spans="1:8" x14ac:dyDescent="0.4">
      <c r="A52" s="436"/>
      <c r="B52" s="162" t="s">
        <v>66</v>
      </c>
      <c r="C52" s="40">
        <v>50</v>
      </c>
      <c r="D52" s="32">
        <v>3.8</v>
      </c>
      <c r="E52" s="32">
        <v>0.4</v>
      </c>
      <c r="F52" s="32">
        <v>24.6</v>
      </c>
      <c r="G52" s="33">
        <v>117</v>
      </c>
      <c r="H52" s="46" t="s">
        <v>446</v>
      </c>
    </row>
    <row r="53" spans="1:8" x14ac:dyDescent="0.4">
      <c r="A53" s="436"/>
      <c r="B53" s="180" t="s">
        <v>131</v>
      </c>
      <c r="C53" s="34">
        <v>150</v>
      </c>
      <c r="D53" s="34">
        <v>0.4</v>
      </c>
      <c r="E53" s="34">
        <v>0.3</v>
      </c>
      <c r="F53" s="34">
        <v>10.3</v>
      </c>
      <c r="G53" s="34">
        <v>47</v>
      </c>
      <c r="H53" s="50"/>
    </row>
    <row r="54" spans="1:8" x14ac:dyDescent="0.4">
      <c r="A54" s="434"/>
      <c r="B54" s="20" t="s">
        <v>82</v>
      </c>
      <c r="C54" s="21">
        <f>SUM(C50:C53)</f>
        <v>580</v>
      </c>
      <c r="D54" s="22">
        <f>D50+D51+D52+D53</f>
        <v>29.9</v>
      </c>
      <c r="E54" s="22">
        <f>E50+E51+E52+E53</f>
        <v>28.599999999999998</v>
      </c>
      <c r="F54" s="22">
        <f>F50+F51+F52+F53</f>
        <v>80.7</v>
      </c>
      <c r="G54" s="21">
        <f>G50+G51+G52+G53</f>
        <v>703.3</v>
      </c>
      <c r="H54" s="50"/>
    </row>
    <row r="55" spans="1:8" x14ac:dyDescent="0.4">
      <c r="A55" s="472" t="s">
        <v>83</v>
      </c>
      <c r="B55" s="473"/>
      <c r="C55" s="49">
        <f>C54+C49+C47+C40+C38</f>
        <v>2250</v>
      </c>
      <c r="D55" s="49">
        <f>D38+D40+D47+D49+D54</f>
        <v>85.52</v>
      </c>
      <c r="E55" s="49">
        <f>E38+E40+E47+E49+E54</f>
        <v>81.180000000000007</v>
      </c>
      <c r="F55" s="49">
        <f>F38+F40+F47+F49+F54</f>
        <v>272.83000000000004</v>
      </c>
      <c r="G55" s="49">
        <f>G38+G40+G47+G49+G54</f>
        <v>2163.1</v>
      </c>
      <c r="H55" s="39"/>
    </row>
    <row r="56" spans="1:8" x14ac:dyDescent="0.4">
      <c r="A56" s="470" t="s">
        <v>24</v>
      </c>
      <c r="B56" s="470" t="s">
        <v>25</v>
      </c>
      <c r="C56" s="467" t="s">
        <v>26</v>
      </c>
      <c r="D56" s="467" t="s">
        <v>543</v>
      </c>
      <c r="E56" s="467"/>
      <c r="F56" s="467"/>
      <c r="G56" s="470" t="s">
        <v>38</v>
      </c>
      <c r="H56" s="470" t="s">
        <v>39</v>
      </c>
    </row>
    <row r="57" spans="1:8" x14ac:dyDescent="0.4">
      <c r="A57" s="471"/>
      <c r="B57" s="471"/>
      <c r="C57" s="468"/>
      <c r="D57" s="286" t="s">
        <v>4</v>
      </c>
      <c r="E57" s="286" t="s">
        <v>36</v>
      </c>
      <c r="F57" s="286" t="s">
        <v>30</v>
      </c>
      <c r="G57" s="471"/>
      <c r="H57" s="471"/>
    </row>
    <row r="58" spans="1:8" x14ac:dyDescent="0.4">
      <c r="A58" s="463" t="s">
        <v>332</v>
      </c>
      <c r="B58" s="464"/>
      <c r="C58" s="465"/>
      <c r="D58" s="465"/>
      <c r="E58" s="465"/>
      <c r="F58" s="465"/>
      <c r="G58" s="465"/>
      <c r="H58" s="466"/>
    </row>
    <row r="59" spans="1:8" x14ac:dyDescent="0.4">
      <c r="A59" s="467" t="s">
        <v>40</v>
      </c>
      <c r="B59" s="204" t="s">
        <v>745</v>
      </c>
      <c r="C59" s="8" t="s">
        <v>113</v>
      </c>
      <c r="D59" s="9">
        <v>6.3</v>
      </c>
      <c r="E59" s="10" t="s">
        <v>140</v>
      </c>
      <c r="F59" s="11" t="s">
        <v>330</v>
      </c>
      <c r="G59" s="12" t="s">
        <v>331</v>
      </c>
      <c r="H59" s="51" t="s">
        <v>447</v>
      </c>
    </row>
    <row r="60" spans="1:8" x14ac:dyDescent="0.4">
      <c r="A60" s="467"/>
      <c r="B60" s="146" t="s">
        <v>172</v>
      </c>
      <c r="C60" s="11" t="s">
        <v>648</v>
      </c>
      <c r="D60" s="10" t="s">
        <v>649</v>
      </c>
      <c r="E60" s="10" t="s">
        <v>48</v>
      </c>
      <c r="F60" s="53" t="s">
        <v>646</v>
      </c>
      <c r="G60" s="10" t="s">
        <v>650</v>
      </c>
      <c r="H60" s="30" t="s">
        <v>459</v>
      </c>
    </row>
    <row r="61" spans="1:8" x14ac:dyDescent="0.4">
      <c r="A61" s="467"/>
      <c r="B61" s="158" t="s">
        <v>194</v>
      </c>
      <c r="C61" s="8">
        <v>200</v>
      </c>
      <c r="D61" s="10" t="s">
        <v>46</v>
      </c>
      <c r="E61" s="10" t="s">
        <v>46</v>
      </c>
      <c r="F61" s="53" t="s">
        <v>622</v>
      </c>
      <c r="G61" s="10" t="s">
        <v>623</v>
      </c>
      <c r="H61" s="23" t="s">
        <v>439</v>
      </c>
    </row>
    <row r="62" spans="1:8" x14ac:dyDescent="0.4">
      <c r="A62" s="467"/>
      <c r="B62" s="20" t="s">
        <v>41</v>
      </c>
      <c r="C62" s="21">
        <v>465</v>
      </c>
      <c r="D62" s="22">
        <f>D61+D60+D59</f>
        <v>13</v>
      </c>
      <c r="E62" s="22">
        <f>E61+E60+E59</f>
        <v>15.399999999999999</v>
      </c>
      <c r="F62" s="22">
        <f>F61+F60+F59</f>
        <v>72.3</v>
      </c>
      <c r="G62" s="21">
        <f>G61+G60+G59</f>
        <v>481.3</v>
      </c>
      <c r="H62" s="55"/>
    </row>
    <row r="63" spans="1:8" x14ac:dyDescent="0.4">
      <c r="A63" s="468" t="s">
        <v>23</v>
      </c>
      <c r="B63" s="169" t="s">
        <v>190</v>
      </c>
      <c r="C63" s="11" t="s">
        <v>551</v>
      </c>
      <c r="D63" s="16">
        <v>0.4</v>
      </c>
      <c r="E63" s="17">
        <v>0.4</v>
      </c>
      <c r="F63" s="17">
        <v>9.8000000000000007</v>
      </c>
      <c r="G63" s="24">
        <v>47</v>
      </c>
      <c r="H63" s="55"/>
    </row>
    <row r="64" spans="1:8" x14ac:dyDescent="0.4">
      <c r="A64" s="434"/>
      <c r="B64" s="25" t="s">
        <v>44</v>
      </c>
      <c r="C64" s="26">
        <v>150</v>
      </c>
      <c r="D64" s="22">
        <f>D63</f>
        <v>0.4</v>
      </c>
      <c r="E64" s="22">
        <f>E63</f>
        <v>0.4</v>
      </c>
      <c r="F64" s="22">
        <f>F63</f>
        <v>9.8000000000000007</v>
      </c>
      <c r="G64" s="21">
        <f>G63</f>
        <v>47</v>
      </c>
      <c r="H64" s="55"/>
    </row>
    <row r="65" spans="1:8" x14ac:dyDescent="0.4">
      <c r="A65" s="469" t="s">
        <v>6</v>
      </c>
      <c r="B65" s="158" t="s">
        <v>556</v>
      </c>
      <c r="C65" s="15">
        <v>60</v>
      </c>
      <c r="D65" s="11" t="s">
        <v>52</v>
      </c>
      <c r="E65" s="11" t="s">
        <v>208</v>
      </c>
      <c r="F65" s="42" t="s">
        <v>62</v>
      </c>
      <c r="G65" s="10" t="s">
        <v>78</v>
      </c>
      <c r="H65" s="30" t="s">
        <v>557</v>
      </c>
    </row>
    <row r="66" spans="1:8" x14ac:dyDescent="0.4">
      <c r="A66" s="435"/>
      <c r="B66" s="162" t="s">
        <v>776</v>
      </c>
      <c r="C66" s="40" t="s">
        <v>673</v>
      </c>
      <c r="D66" s="40">
        <v>2.1</v>
      </c>
      <c r="E66" s="40">
        <v>5.3</v>
      </c>
      <c r="F66" s="40">
        <v>13.6</v>
      </c>
      <c r="G66" s="33">
        <v>112</v>
      </c>
      <c r="H66" s="45" t="s">
        <v>491</v>
      </c>
    </row>
    <row r="67" spans="1:8" x14ac:dyDescent="0.4">
      <c r="A67" s="435"/>
      <c r="B67" s="246" t="s">
        <v>807</v>
      </c>
      <c r="C67" s="247" t="s">
        <v>679</v>
      </c>
      <c r="D67" s="247">
        <v>14.1</v>
      </c>
      <c r="E67" s="247">
        <v>19.5</v>
      </c>
      <c r="F67" s="247">
        <v>14</v>
      </c>
      <c r="G67" s="248">
        <v>289</v>
      </c>
      <c r="H67" s="45" t="s">
        <v>603</v>
      </c>
    </row>
    <row r="68" spans="1:8" x14ac:dyDescent="0.4">
      <c r="A68" s="435"/>
      <c r="B68" s="30" t="s">
        <v>180</v>
      </c>
      <c r="C68" s="65">
        <v>150</v>
      </c>
      <c r="D68" s="79" t="s">
        <v>666</v>
      </c>
      <c r="E68" s="79" t="s">
        <v>48</v>
      </c>
      <c r="F68" s="79" t="s">
        <v>418</v>
      </c>
      <c r="G68" s="63" t="s">
        <v>339</v>
      </c>
      <c r="H68" s="119" t="s">
        <v>455</v>
      </c>
    </row>
    <row r="69" spans="1:8" x14ac:dyDescent="0.4">
      <c r="A69" s="435"/>
      <c r="B69" s="162" t="s">
        <v>50</v>
      </c>
      <c r="C69" s="15">
        <v>50</v>
      </c>
      <c r="D69" s="16" t="s">
        <v>51</v>
      </c>
      <c r="E69" s="16" t="s">
        <v>52</v>
      </c>
      <c r="F69" s="17" t="s">
        <v>53</v>
      </c>
      <c r="G69" s="12" t="s">
        <v>54</v>
      </c>
      <c r="H69" s="55"/>
    </row>
    <row r="70" spans="1:8" x14ac:dyDescent="0.4">
      <c r="A70" s="436"/>
      <c r="B70" s="150" t="s">
        <v>210</v>
      </c>
      <c r="C70" s="15">
        <v>200</v>
      </c>
      <c r="D70" s="11" t="s">
        <v>628</v>
      </c>
      <c r="E70" s="11" t="s">
        <v>629</v>
      </c>
      <c r="F70" s="42" t="s">
        <v>301</v>
      </c>
      <c r="G70" s="12" t="s">
        <v>630</v>
      </c>
      <c r="H70" s="45" t="s">
        <v>450</v>
      </c>
    </row>
    <row r="71" spans="1:8" x14ac:dyDescent="0.4">
      <c r="A71" s="434"/>
      <c r="B71" s="20" t="s">
        <v>80</v>
      </c>
      <c r="C71" s="67">
        <v>720</v>
      </c>
      <c r="D71" s="38">
        <f>D70+D69+D68+D66+D65</f>
        <v>11.1</v>
      </c>
      <c r="E71" s="38">
        <f>E70+E69+E68+E66+E65</f>
        <v>15.65</v>
      </c>
      <c r="F71" s="38">
        <f>F70+F69+F68+F66+F65</f>
        <v>103.49999999999999</v>
      </c>
      <c r="G71" s="37">
        <f>G70+G69+G68+G66+G65</f>
        <v>556</v>
      </c>
      <c r="H71" s="50"/>
    </row>
    <row r="72" spans="1:8" x14ac:dyDescent="0.4">
      <c r="A72" s="468" t="s">
        <v>59</v>
      </c>
      <c r="B72" s="169" t="s">
        <v>42</v>
      </c>
      <c r="C72" s="15">
        <v>200</v>
      </c>
      <c r="D72" s="11" t="s">
        <v>64</v>
      </c>
      <c r="E72" s="11" t="s">
        <v>192</v>
      </c>
      <c r="F72" s="42" t="s">
        <v>663</v>
      </c>
      <c r="G72" s="12" t="s">
        <v>664</v>
      </c>
      <c r="H72" s="30" t="s">
        <v>433</v>
      </c>
    </row>
    <row r="73" spans="1:8" x14ac:dyDescent="0.4">
      <c r="A73" s="434"/>
      <c r="B73" s="20" t="s">
        <v>81</v>
      </c>
      <c r="C73" s="43">
        <v>200</v>
      </c>
      <c r="D73" s="22" t="s">
        <v>64</v>
      </c>
      <c r="E73" s="22" t="s">
        <v>192</v>
      </c>
      <c r="F73" s="22" t="s">
        <v>663</v>
      </c>
      <c r="G73" s="21" t="s">
        <v>664</v>
      </c>
      <c r="H73" s="50"/>
    </row>
    <row r="74" spans="1:8" ht="42" x14ac:dyDescent="0.4">
      <c r="A74" s="468" t="s">
        <v>8</v>
      </c>
      <c r="B74" s="180" t="s">
        <v>837</v>
      </c>
      <c r="C74" s="65" t="s">
        <v>601</v>
      </c>
      <c r="D74" s="79" t="s">
        <v>156</v>
      </c>
      <c r="E74" s="79" t="s">
        <v>157</v>
      </c>
      <c r="F74" s="117" t="s">
        <v>158</v>
      </c>
      <c r="G74" s="103" t="s">
        <v>602</v>
      </c>
      <c r="H74" s="58" t="s">
        <v>465</v>
      </c>
    </row>
    <row r="75" spans="1:8" x14ac:dyDescent="0.4">
      <c r="A75" s="436"/>
      <c r="B75" s="146" t="s">
        <v>382</v>
      </c>
      <c r="C75" s="61">
        <v>150</v>
      </c>
      <c r="D75" s="79" t="s">
        <v>279</v>
      </c>
      <c r="E75" s="79" t="s">
        <v>383</v>
      </c>
      <c r="F75" s="79" t="s">
        <v>364</v>
      </c>
      <c r="G75" s="79" t="s">
        <v>236</v>
      </c>
      <c r="H75" s="119" t="s">
        <v>458</v>
      </c>
    </row>
    <row r="76" spans="1:8" x14ac:dyDescent="0.4">
      <c r="A76" s="436"/>
      <c r="B76" s="146" t="s">
        <v>560</v>
      </c>
      <c r="C76" s="15">
        <v>200</v>
      </c>
      <c r="D76" s="71" t="s">
        <v>76</v>
      </c>
      <c r="E76" s="71" t="s">
        <v>502</v>
      </c>
      <c r="F76" s="71" t="s">
        <v>341</v>
      </c>
      <c r="G76" s="101" t="s">
        <v>627</v>
      </c>
      <c r="H76" s="45" t="s">
        <v>446</v>
      </c>
    </row>
    <row r="77" spans="1:8" x14ac:dyDescent="0.4">
      <c r="A77" s="436"/>
      <c r="B77" s="162" t="s">
        <v>66</v>
      </c>
      <c r="C77" s="40">
        <v>50</v>
      </c>
      <c r="D77" s="32">
        <v>3.8</v>
      </c>
      <c r="E77" s="32">
        <v>0.4</v>
      </c>
      <c r="F77" s="32">
        <v>24.6</v>
      </c>
      <c r="G77" s="33">
        <v>117</v>
      </c>
      <c r="H77" s="13"/>
    </row>
    <row r="78" spans="1:8" x14ac:dyDescent="0.4">
      <c r="A78" s="436"/>
      <c r="B78" s="180" t="s">
        <v>125</v>
      </c>
      <c r="C78" s="120">
        <v>30</v>
      </c>
      <c r="D78" s="78">
        <v>1.7</v>
      </c>
      <c r="E78" s="78">
        <v>2.2000000000000002</v>
      </c>
      <c r="F78" s="121">
        <v>27.15</v>
      </c>
      <c r="G78" s="103">
        <v>135</v>
      </c>
      <c r="H78" s="39"/>
    </row>
    <row r="79" spans="1:8" x14ac:dyDescent="0.4">
      <c r="A79" s="434"/>
      <c r="B79" s="20" t="s">
        <v>82</v>
      </c>
      <c r="C79" s="21">
        <v>525</v>
      </c>
      <c r="D79" s="48">
        <f>D74+D75+D76+D77+D78</f>
        <v>23.5</v>
      </c>
      <c r="E79" s="48">
        <f>E74+E75+E76+E77+E78</f>
        <v>23.24</v>
      </c>
      <c r="F79" s="48">
        <f>F74+F75+F76+F77+F78</f>
        <v>86.65</v>
      </c>
      <c r="G79" s="49">
        <f>G74+G75+G76+G77+G78</f>
        <v>647.6</v>
      </c>
      <c r="H79" s="39"/>
    </row>
    <row r="80" spans="1:8" x14ac:dyDescent="0.4">
      <c r="A80" s="472" t="s">
        <v>83</v>
      </c>
      <c r="B80" s="473"/>
      <c r="C80" s="49">
        <f>C79+C73+C71+C64+C62</f>
        <v>2060</v>
      </c>
      <c r="D80" s="49">
        <f>D79+D73+D71+D64+D62</f>
        <v>53.6</v>
      </c>
      <c r="E80" s="49">
        <f>E79+E73+E71+E64+E62</f>
        <v>54.779999999999994</v>
      </c>
      <c r="F80" s="49">
        <f>F79+F73+F71+F64+F62</f>
        <v>279.56</v>
      </c>
      <c r="G80" s="49">
        <f>G79+G73+G71+G64+G62</f>
        <v>1782.1899999999998</v>
      </c>
      <c r="H80" s="39"/>
    </row>
    <row r="81" spans="1:8" x14ac:dyDescent="0.4">
      <c r="A81" s="470" t="s">
        <v>24</v>
      </c>
      <c r="B81" s="470" t="s">
        <v>25</v>
      </c>
      <c r="C81" s="467" t="s">
        <v>26</v>
      </c>
      <c r="D81" s="467" t="s">
        <v>543</v>
      </c>
      <c r="E81" s="467"/>
      <c r="F81" s="467"/>
      <c r="G81" s="470" t="s">
        <v>38</v>
      </c>
      <c r="H81" s="470" t="s">
        <v>39</v>
      </c>
    </row>
    <row r="82" spans="1:8" x14ac:dyDescent="0.4">
      <c r="A82" s="471"/>
      <c r="B82" s="471"/>
      <c r="C82" s="468"/>
      <c r="D82" s="286" t="s">
        <v>4</v>
      </c>
      <c r="E82" s="286" t="s">
        <v>36</v>
      </c>
      <c r="F82" s="286" t="s">
        <v>30</v>
      </c>
      <c r="G82" s="471"/>
      <c r="H82" s="471"/>
    </row>
    <row r="83" spans="1:8" x14ac:dyDescent="0.4">
      <c r="A83" s="463" t="s">
        <v>334</v>
      </c>
      <c r="B83" s="464"/>
      <c r="C83" s="465"/>
      <c r="D83" s="465"/>
      <c r="E83" s="465"/>
      <c r="F83" s="465"/>
      <c r="G83" s="465"/>
      <c r="H83" s="466"/>
    </row>
    <row r="84" spans="1:8" x14ac:dyDescent="0.4">
      <c r="A84" s="467" t="s">
        <v>40</v>
      </c>
      <c r="B84" s="158" t="s">
        <v>748</v>
      </c>
      <c r="C84" s="15" t="s">
        <v>113</v>
      </c>
      <c r="D84" s="16">
        <v>7.1</v>
      </c>
      <c r="E84" s="16">
        <v>7.6</v>
      </c>
      <c r="F84" s="16">
        <v>36.700000000000003</v>
      </c>
      <c r="G84" s="12">
        <v>245</v>
      </c>
      <c r="H84" s="30" t="s">
        <v>759</v>
      </c>
    </row>
    <row r="85" spans="1:8" x14ac:dyDescent="0.4">
      <c r="A85" s="467"/>
      <c r="B85" s="18" t="s">
        <v>141</v>
      </c>
      <c r="C85" s="8" t="s">
        <v>645</v>
      </c>
      <c r="D85" s="11" t="s">
        <v>212</v>
      </c>
      <c r="E85" s="11" t="s">
        <v>310</v>
      </c>
      <c r="F85" s="11" t="s">
        <v>646</v>
      </c>
      <c r="G85" s="12" t="s">
        <v>647</v>
      </c>
      <c r="H85" s="30" t="s">
        <v>451</v>
      </c>
    </row>
    <row r="86" spans="1:8" x14ac:dyDescent="0.4">
      <c r="A86" s="467"/>
      <c r="B86" s="158" t="s">
        <v>194</v>
      </c>
      <c r="C86" s="15">
        <v>200</v>
      </c>
      <c r="D86" s="11" t="s">
        <v>298</v>
      </c>
      <c r="E86" s="11" t="s">
        <v>95</v>
      </c>
      <c r="F86" s="42" t="s">
        <v>77</v>
      </c>
      <c r="G86" s="12" t="s">
        <v>722</v>
      </c>
      <c r="H86" s="51" t="s">
        <v>448</v>
      </c>
    </row>
    <row r="87" spans="1:8" x14ac:dyDescent="0.4">
      <c r="A87" s="467"/>
      <c r="B87" s="20" t="s">
        <v>41</v>
      </c>
      <c r="C87" s="21">
        <v>425</v>
      </c>
      <c r="D87" s="22">
        <f>D86+D85+D84</f>
        <v>18.200000000000003</v>
      </c>
      <c r="E87" s="22">
        <f>E86+E85+E84</f>
        <v>15.4</v>
      </c>
      <c r="F87" s="22">
        <f>F86+F85+F84</f>
        <v>74.400000000000006</v>
      </c>
      <c r="G87" s="21">
        <f>G86+G85+G84</f>
        <v>510</v>
      </c>
      <c r="H87" s="55"/>
    </row>
    <row r="88" spans="1:8" x14ac:dyDescent="0.4">
      <c r="A88" s="468" t="s">
        <v>23</v>
      </c>
      <c r="B88" s="158" t="s">
        <v>147</v>
      </c>
      <c r="C88" s="15">
        <v>200</v>
      </c>
      <c r="D88" s="11" t="s">
        <v>229</v>
      </c>
      <c r="E88" s="11" t="s">
        <v>658</v>
      </c>
      <c r="F88" s="73" t="s">
        <v>657</v>
      </c>
      <c r="G88" s="29">
        <v>222</v>
      </c>
      <c r="H88" s="45" t="s">
        <v>460</v>
      </c>
    </row>
    <row r="89" spans="1:8" x14ac:dyDescent="0.4">
      <c r="A89" s="434"/>
      <c r="B89" s="25" t="s">
        <v>44</v>
      </c>
      <c r="C89" s="26">
        <v>200</v>
      </c>
      <c r="D89" s="22">
        <v>1.2</v>
      </c>
      <c r="E89" s="22" t="str">
        <f>E88</f>
        <v>0,52</v>
      </c>
      <c r="F89" s="22" t="str">
        <f>F88</f>
        <v>53,6</v>
      </c>
      <c r="G89" s="21">
        <f>G88</f>
        <v>222</v>
      </c>
      <c r="H89" s="55"/>
    </row>
    <row r="90" spans="1:8" x14ac:dyDescent="0.4">
      <c r="A90" s="469" t="s">
        <v>6</v>
      </c>
      <c r="B90" s="180" t="s">
        <v>191</v>
      </c>
      <c r="C90" s="15">
        <v>60</v>
      </c>
      <c r="D90" s="56" t="s">
        <v>93</v>
      </c>
      <c r="E90" s="42" t="s">
        <v>192</v>
      </c>
      <c r="F90" s="42" t="s">
        <v>193</v>
      </c>
      <c r="G90" s="24" t="s">
        <v>313</v>
      </c>
      <c r="H90" s="51" t="s">
        <v>440</v>
      </c>
    </row>
    <row r="91" spans="1:8" ht="42" x14ac:dyDescent="0.4">
      <c r="A91" s="435"/>
      <c r="B91" s="158" t="s">
        <v>806</v>
      </c>
      <c r="C91" s="15" t="s">
        <v>673</v>
      </c>
      <c r="D91" s="16" t="s">
        <v>72</v>
      </c>
      <c r="E91" s="16" t="s">
        <v>92</v>
      </c>
      <c r="F91" s="16" t="s">
        <v>677</v>
      </c>
      <c r="G91" s="29" t="s">
        <v>678</v>
      </c>
      <c r="H91" s="30" t="s">
        <v>431</v>
      </c>
    </row>
    <row r="92" spans="1:8" x14ac:dyDescent="0.4">
      <c r="A92" s="435"/>
      <c r="B92" s="150" t="s">
        <v>604</v>
      </c>
      <c r="C92" s="31" t="s">
        <v>679</v>
      </c>
      <c r="D92" s="122">
        <v>14.1</v>
      </c>
      <c r="E92" s="122">
        <v>19.5</v>
      </c>
      <c r="F92" s="122">
        <v>14</v>
      </c>
      <c r="G92" s="118">
        <v>289</v>
      </c>
      <c r="H92" s="46" t="s">
        <v>603</v>
      </c>
    </row>
    <row r="93" spans="1:8" x14ac:dyDescent="0.4">
      <c r="A93" s="435"/>
      <c r="B93" s="158" t="s">
        <v>326</v>
      </c>
      <c r="C93" s="65">
        <v>150</v>
      </c>
      <c r="D93" s="79" t="s">
        <v>68</v>
      </c>
      <c r="E93" s="79" t="s">
        <v>208</v>
      </c>
      <c r="F93" s="117" t="s">
        <v>209</v>
      </c>
      <c r="G93" s="103" t="s">
        <v>680</v>
      </c>
      <c r="H93" s="119" t="s">
        <v>442</v>
      </c>
    </row>
    <row r="94" spans="1:8" x14ac:dyDescent="0.4">
      <c r="A94" s="435"/>
      <c r="B94" s="162" t="s">
        <v>50</v>
      </c>
      <c r="C94" s="15">
        <v>50</v>
      </c>
      <c r="D94" s="16" t="s">
        <v>51</v>
      </c>
      <c r="E94" s="16" t="s">
        <v>52</v>
      </c>
      <c r="F94" s="17" t="s">
        <v>53</v>
      </c>
      <c r="G94" s="12" t="s">
        <v>54</v>
      </c>
      <c r="H94" s="55"/>
    </row>
    <row r="95" spans="1:8" x14ac:dyDescent="0.4">
      <c r="A95" s="436"/>
      <c r="B95" s="146" t="s">
        <v>605</v>
      </c>
      <c r="C95" s="65">
        <v>200</v>
      </c>
      <c r="D95" s="79" t="s">
        <v>182</v>
      </c>
      <c r="E95" s="79" t="s">
        <v>31</v>
      </c>
      <c r="F95" s="117" t="s">
        <v>631</v>
      </c>
      <c r="G95" s="103" t="s">
        <v>632</v>
      </c>
      <c r="H95" s="58" t="s">
        <v>443</v>
      </c>
    </row>
    <row r="96" spans="1:8" x14ac:dyDescent="0.4">
      <c r="A96" s="434"/>
      <c r="B96" s="20" t="s">
        <v>80</v>
      </c>
      <c r="C96" s="59" t="s">
        <v>723</v>
      </c>
      <c r="D96" s="38">
        <f>D90+D91+D92+D93+D94+D95</f>
        <v>22.099999999999998</v>
      </c>
      <c r="E96" s="38">
        <f>E90+E91+E92+E93+E94+E95</f>
        <v>31.19</v>
      </c>
      <c r="F96" s="38">
        <f>F90+F91+F92+F93+F94+F95</f>
        <v>96.610000000000014</v>
      </c>
      <c r="G96" s="37">
        <f>G90+G91+G92+G93+G94+G95</f>
        <v>709</v>
      </c>
      <c r="H96" s="50"/>
    </row>
    <row r="97" spans="1:17" x14ac:dyDescent="0.4">
      <c r="A97" s="468" t="s">
        <v>59</v>
      </c>
      <c r="B97" s="169" t="s">
        <v>42</v>
      </c>
      <c r="C97" s="15">
        <v>200</v>
      </c>
      <c r="D97" s="11" t="s">
        <v>64</v>
      </c>
      <c r="E97" s="11" t="s">
        <v>192</v>
      </c>
      <c r="F97" s="42" t="s">
        <v>661</v>
      </c>
      <c r="G97" s="12" t="s">
        <v>662</v>
      </c>
      <c r="H97" s="30" t="s">
        <v>433</v>
      </c>
    </row>
    <row r="98" spans="1:17" x14ac:dyDescent="0.4">
      <c r="A98" s="434"/>
      <c r="B98" s="20" t="s">
        <v>81</v>
      </c>
      <c r="C98" s="26">
        <v>200</v>
      </c>
      <c r="D98" s="22" t="s">
        <v>64</v>
      </c>
      <c r="E98" s="22" t="s">
        <v>192</v>
      </c>
      <c r="F98" s="22" t="s">
        <v>661</v>
      </c>
      <c r="G98" s="21" t="s">
        <v>662</v>
      </c>
      <c r="H98" s="50"/>
    </row>
    <row r="99" spans="1:17" ht="24.9" customHeight="1" x14ac:dyDescent="0.4">
      <c r="A99" s="468" t="s">
        <v>8</v>
      </c>
      <c r="B99" s="150" t="s">
        <v>545</v>
      </c>
      <c r="C99" s="65" t="s">
        <v>546</v>
      </c>
      <c r="D99" s="79" t="s">
        <v>547</v>
      </c>
      <c r="E99" s="79" t="s">
        <v>120</v>
      </c>
      <c r="F99" s="79" t="s">
        <v>61</v>
      </c>
      <c r="G99" s="63" t="s">
        <v>241</v>
      </c>
      <c r="H99" s="58" t="s">
        <v>548</v>
      </c>
    </row>
    <row r="100" spans="1:17" ht="24.9" customHeight="1" x14ac:dyDescent="0.4">
      <c r="A100" s="436"/>
      <c r="B100" s="27" t="s">
        <v>270</v>
      </c>
      <c r="C100" s="61" t="s">
        <v>74</v>
      </c>
      <c r="D100" s="79" t="s">
        <v>187</v>
      </c>
      <c r="E100" s="79" t="s">
        <v>276</v>
      </c>
      <c r="F100" s="62" t="s">
        <v>277</v>
      </c>
      <c r="G100" s="63" t="s">
        <v>278</v>
      </c>
      <c r="H100" s="64" t="s">
        <v>435</v>
      </c>
      <c r="K100" s="76"/>
      <c r="L100" s="40"/>
      <c r="M100" s="40"/>
      <c r="N100" s="40"/>
      <c r="O100" s="40"/>
      <c r="P100" s="98"/>
      <c r="Q100" s="30"/>
    </row>
    <row r="101" spans="1:17" ht="24.9" customHeight="1" x14ac:dyDescent="0.4">
      <c r="A101" s="436"/>
      <c r="B101" s="158" t="s">
        <v>194</v>
      </c>
      <c r="C101" s="15">
        <v>200</v>
      </c>
      <c r="D101" s="11">
        <v>0.1</v>
      </c>
      <c r="E101" s="11" t="s">
        <v>32</v>
      </c>
      <c r="F101" s="42">
        <v>9.1</v>
      </c>
      <c r="G101" s="12">
        <v>24.4</v>
      </c>
      <c r="H101" s="54" t="s">
        <v>430</v>
      </c>
    </row>
    <row r="102" spans="1:17" ht="24.9" customHeight="1" x14ac:dyDescent="0.4">
      <c r="A102" s="436"/>
      <c r="B102" s="162" t="s">
        <v>66</v>
      </c>
      <c r="C102" s="57">
        <v>50</v>
      </c>
      <c r="D102" s="122">
        <v>3.8</v>
      </c>
      <c r="E102" s="122">
        <v>0.4</v>
      </c>
      <c r="F102" s="122">
        <v>24.6</v>
      </c>
      <c r="G102" s="118">
        <v>117</v>
      </c>
      <c r="H102" s="34"/>
    </row>
    <row r="103" spans="1:17" ht="24.9" customHeight="1" x14ac:dyDescent="0.4">
      <c r="A103" s="434"/>
      <c r="B103" s="20" t="s">
        <v>82</v>
      </c>
      <c r="C103" s="21">
        <v>510</v>
      </c>
      <c r="D103" s="48">
        <f>D99+D100+D101+D102</f>
        <v>29.000000000000004</v>
      </c>
      <c r="E103" s="48">
        <f>E99+E100+E101+E102</f>
        <v>17.73</v>
      </c>
      <c r="F103" s="48">
        <f>F99+F100+F101+F102</f>
        <v>70.2</v>
      </c>
      <c r="G103" s="49">
        <f>G99+G100+G101+G102</f>
        <v>547.4</v>
      </c>
      <c r="H103" s="39"/>
    </row>
    <row r="104" spans="1:17" ht="24.9" customHeight="1" x14ac:dyDescent="0.4">
      <c r="A104" s="472" t="s">
        <v>83</v>
      </c>
      <c r="B104" s="473"/>
      <c r="C104" s="49">
        <f>C103+C98+C96+C89+C87</f>
        <v>2152</v>
      </c>
      <c r="D104" s="48">
        <f>D103+D98+D96+D89+D87</f>
        <v>76.100000000000009</v>
      </c>
      <c r="E104" s="48">
        <f>E103+E98+E96+E89+E87</f>
        <v>64.930000000000007</v>
      </c>
      <c r="F104" s="48">
        <f>F103+F98+F96+F89+F87</f>
        <v>302.11</v>
      </c>
      <c r="G104" s="49">
        <f>G103+G98+G96+G89+G87</f>
        <v>2038.6799999999998</v>
      </c>
      <c r="H104" s="39"/>
    </row>
    <row r="105" spans="1:17" x14ac:dyDescent="0.4">
      <c r="A105" s="470" t="s">
        <v>24</v>
      </c>
      <c r="B105" s="470" t="s">
        <v>25</v>
      </c>
      <c r="C105" s="467" t="s">
        <v>26</v>
      </c>
      <c r="D105" s="467" t="s">
        <v>543</v>
      </c>
      <c r="E105" s="467"/>
      <c r="F105" s="467"/>
      <c r="G105" s="470" t="s">
        <v>38</v>
      </c>
      <c r="H105" s="470" t="s">
        <v>39</v>
      </c>
    </row>
    <row r="106" spans="1:17" x14ac:dyDescent="0.4">
      <c r="A106" s="471"/>
      <c r="B106" s="471"/>
      <c r="C106" s="468"/>
      <c r="D106" s="286" t="s">
        <v>4</v>
      </c>
      <c r="E106" s="286" t="s">
        <v>36</v>
      </c>
      <c r="F106" s="286" t="s">
        <v>30</v>
      </c>
      <c r="G106" s="471"/>
      <c r="H106" s="471"/>
    </row>
    <row r="107" spans="1:17" ht="24.9" customHeight="1" x14ac:dyDescent="0.4">
      <c r="A107" s="460" t="s">
        <v>497</v>
      </c>
      <c r="B107" s="461"/>
      <c r="C107" s="461"/>
      <c r="D107" s="461"/>
      <c r="E107" s="461"/>
      <c r="F107" s="461"/>
      <c r="G107" s="461"/>
      <c r="H107" s="462"/>
    </row>
    <row r="108" spans="1:17" ht="24.9" customHeight="1" x14ac:dyDescent="0.4">
      <c r="A108" s="463" t="s">
        <v>344</v>
      </c>
      <c r="B108" s="464"/>
      <c r="C108" s="465"/>
      <c r="D108" s="465"/>
      <c r="E108" s="465"/>
      <c r="F108" s="465"/>
      <c r="G108" s="465"/>
      <c r="H108" s="466"/>
    </row>
    <row r="109" spans="1:17" ht="24.9" customHeight="1" x14ac:dyDescent="0.4">
      <c r="A109" s="467" t="s">
        <v>40</v>
      </c>
      <c r="B109" s="158" t="s">
        <v>159</v>
      </c>
      <c r="C109" s="15" t="s">
        <v>113</v>
      </c>
      <c r="D109" s="93">
        <v>7.7</v>
      </c>
      <c r="E109" s="93">
        <v>10.1</v>
      </c>
      <c r="F109" s="93">
        <v>43.9</v>
      </c>
      <c r="G109" s="29">
        <v>297</v>
      </c>
      <c r="H109" s="30" t="s">
        <v>495</v>
      </c>
    </row>
    <row r="110" spans="1:17" ht="20.25" customHeight="1" x14ac:dyDescent="0.4">
      <c r="A110" s="467"/>
      <c r="B110" s="18" t="s">
        <v>104</v>
      </c>
      <c r="C110" s="8">
        <v>50</v>
      </c>
      <c r="D110" s="11">
        <v>3.2</v>
      </c>
      <c r="E110" s="11">
        <v>0.3</v>
      </c>
      <c r="F110" s="11">
        <v>15.3</v>
      </c>
      <c r="G110" s="12">
        <v>79</v>
      </c>
      <c r="H110" s="91" t="s">
        <v>459</v>
      </c>
    </row>
    <row r="111" spans="1:17" ht="24.9" customHeight="1" x14ac:dyDescent="0.4">
      <c r="A111" s="467"/>
      <c r="B111" s="158" t="s">
        <v>194</v>
      </c>
      <c r="C111" s="8">
        <v>200</v>
      </c>
      <c r="D111" s="10" t="s">
        <v>46</v>
      </c>
      <c r="E111" s="10" t="s">
        <v>46</v>
      </c>
      <c r="F111" s="53" t="s">
        <v>622</v>
      </c>
      <c r="G111" s="12" t="s">
        <v>623</v>
      </c>
      <c r="H111" s="54" t="s">
        <v>439</v>
      </c>
    </row>
    <row r="112" spans="1:17" ht="24.9" customHeight="1" x14ac:dyDescent="0.4">
      <c r="A112" s="467"/>
      <c r="B112" s="20" t="s">
        <v>41</v>
      </c>
      <c r="C112" s="21">
        <v>455</v>
      </c>
      <c r="D112" s="22">
        <f>D109+D110+D111</f>
        <v>13.600000000000001</v>
      </c>
      <c r="E112" s="22">
        <f>E109+E110+E111</f>
        <v>13.100000000000001</v>
      </c>
      <c r="F112" s="22">
        <f>F109+F110+F111</f>
        <v>73.8</v>
      </c>
      <c r="G112" s="21">
        <f>G109+G110+G111</f>
        <v>469.3</v>
      </c>
      <c r="H112" s="55"/>
    </row>
    <row r="113" spans="1:8" ht="21" customHeight="1" x14ac:dyDescent="0.4">
      <c r="A113" s="468" t="s">
        <v>23</v>
      </c>
      <c r="B113" s="169" t="s">
        <v>42</v>
      </c>
      <c r="C113" s="11" t="s">
        <v>5</v>
      </c>
      <c r="D113" s="16">
        <v>1.44</v>
      </c>
      <c r="E113" s="17">
        <v>0.67</v>
      </c>
      <c r="F113" s="17">
        <v>15.43</v>
      </c>
      <c r="G113" s="24">
        <v>112</v>
      </c>
      <c r="H113" s="55" t="s">
        <v>624</v>
      </c>
    </row>
    <row r="114" spans="1:8" ht="24.9" customHeight="1" x14ac:dyDescent="0.4">
      <c r="A114" s="434"/>
      <c r="B114" s="25" t="s">
        <v>44</v>
      </c>
      <c r="C114" s="26">
        <v>200</v>
      </c>
      <c r="D114" s="22">
        <v>1.44</v>
      </c>
      <c r="E114" s="22">
        <f>E113</f>
        <v>0.67</v>
      </c>
      <c r="F114" s="22">
        <f>F113</f>
        <v>15.43</v>
      </c>
      <c r="G114" s="21">
        <f>G113</f>
        <v>112</v>
      </c>
      <c r="H114" s="55"/>
    </row>
    <row r="115" spans="1:8" x14ac:dyDescent="0.4">
      <c r="A115" s="469" t="s">
        <v>6</v>
      </c>
      <c r="B115" s="146" t="s">
        <v>256</v>
      </c>
      <c r="C115" s="15">
        <v>60</v>
      </c>
      <c r="D115" s="11" t="s">
        <v>45</v>
      </c>
      <c r="E115" s="11" t="s">
        <v>46</v>
      </c>
      <c r="F115" s="11" t="s">
        <v>123</v>
      </c>
      <c r="G115" s="29" t="s">
        <v>257</v>
      </c>
      <c r="H115" s="58" t="s">
        <v>472</v>
      </c>
    </row>
    <row r="116" spans="1:8" ht="42" x14ac:dyDescent="0.4">
      <c r="A116" s="435"/>
      <c r="B116" s="158" t="s">
        <v>781</v>
      </c>
      <c r="C116" s="15" t="s">
        <v>673</v>
      </c>
      <c r="D116" s="56" t="s">
        <v>72</v>
      </c>
      <c r="E116" s="42" t="s">
        <v>92</v>
      </c>
      <c r="F116" s="42" t="s">
        <v>343</v>
      </c>
      <c r="G116" s="24" t="s">
        <v>681</v>
      </c>
      <c r="H116" s="58" t="s">
        <v>464</v>
      </c>
    </row>
    <row r="117" spans="1:8" x14ac:dyDescent="0.4">
      <c r="A117" s="435"/>
      <c r="B117" s="200" t="s">
        <v>568</v>
      </c>
      <c r="C117" s="15" t="s">
        <v>601</v>
      </c>
      <c r="D117" s="11" t="s">
        <v>218</v>
      </c>
      <c r="E117" s="11" t="s">
        <v>570</v>
      </c>
      <c r="F117" s="11" t="s">
        <v>552</v>
      </c>
      <c r="G117" s="29">
        <v>157</v>
      </c>
      <c r="H117" s="54" t="s">
        <v>571</v>
      </c>
    </row>
    <row r="118" spans="1:8" x14ac:dyDescent="0.4">
      <c r="A118" s="435"/>
      <c r="B118" s="72" t="s">
        <v>349</v>
      </c>
      <c r="C118" s="8" t="s">
        <v>74</v>
      </c>
      <c r="D118" s="16">
        <v>14.6</v>
      </c>
      <c r="E118" s="16">
        <v>5.0999999999999996</v>
      </c>
      <c r="F118" s="17">
        <v>33.1</v>
      </c>
      <c r="G118" s="12">
        <v>240</v>
      </c>
      <c r="H118" s="30" t="s">
        <v>466</v>
      </c>
    </row>
    <row r="119" spans="1:8" x14ac:dyDescent="0.4">
      <c r="A119" s="435"/>
      <c r="B119" s="162" t="s">
        <v>50</v>
      </c>
      <c r="C119" s="15">
        <v>50</v>
      </c>
      <c r="D119" s="16" t="s">
        <v>51</v>
      </c>
      <c r="E119" s="16" t="s">
        <v>52</v>
      </c>
      <c r="F119" s="17" t="s">
        <v>53</v>
      </c>
      <c r="G119" s="12" t="s">
        <v>54</v>
      </c>
      <c r="H119" s="55"/>
    </row>
    <row r="120" spans="1:8" x14ac:dyDescent="0.4">
      <c r="A120" s="436"/>
      <c r="B120" s="150" t="s">
        <v>340</v>
      </c>
      <c r="C120" s="65">
        <v>200</v>
      </c>
      <c r="D120" s="79" t="s">
        <v>628</v>
      </c>
      <c r="E120" s="79" t="s">
        <v>629</v>
      </c>
      <c r="F120" s="117" t="s">
        <v>633</v>
      </c>
      <c r="G120" s="103" t="s">
        <v>630</v>
      </c>
      <c r="H120" s="58" t="s">
        <v>450</v>
      </c>
    </row>
    <row r="121" spans="1:8" x14ac:dyDescent="0.4">
      <c r="A121" s="434"/>
      <c r="B121" s="20" t="s">
        <v>80</v>
      </c>
      <c r="C121" s="37">
        <v>760</v>
      </c>
      <c r="D121" s="38">
        <f>D115+D116+D117+D118+D119+D120</f>
        <v>31.5</v>
      </c>
      <c r="E121" s="38">
        <f>E115+E116+E117+E118+E119+E120</f>
        <v>25.050000000000004</v>
      </c>
      <c r="F121" s="38">
        <f>F115+F116+F117+F118+F119+F120</f>
        <v>114.14999999999999</v>
      </c>
      <c r="G121" s="37">
        <f>G115+G116+G117+G118+G119+G120</f>
        <v>766.5</v>
      </c>
      <c r="H121" s="50"/>
    </row>
    <row r="122" spans="1:8" x14ac:dyDescent="0.4">
      <c r="A122" s="468" t="s">
        <v>59</v>
      </c>
      <c r="B122" s="180" t="s">
        <v>60</v>
      </c>
      <c r="C122" s="34">
        <v>30</v>
      </c>
      <c r="D122" s="34">
        <v>2.04</v>
      </c>
      <c r="E122" s="34">
        <v>1.68</v>
      </c>
      <c r="F122" s="34">
        <v>18</v>
      </c>
      <c r="G122" s="100">
        <v>95</v>
      </c>
      <c r="H122" s="30"/>
    </row>
    <row r="123" spans="1:8" x14ac:dyDescent="0.4">
      <c r="A123" s="436"/>
      <c r="B123" s="169" t="s">
        <v>42</v>
      </c>
      <c r="C123" s="15">
        <v>200</v>
      </c>
      <c r="D123" s="11" t="s">
        <v>659</v>
      </c>
      <c r="E123" s="11" t="s">
        <v>660</v>
      </c>
      <c r="F123" s="42" t="s">
        <v>232</v>
      </c>
      <c r="G123" s="12" t="s">
        <v>630</v>
      </c>
      <c r="H123" s="45" t="s">
        <v>444</v>
      </c>
    </row>
    <row r="124" spans="1:8" x14ac:dyDescent="0.4">
      <c r="A124" s="434"/>
      <c r="B124" s="20" t="s">
        <v>81</v>
      </c>
      <c r="C124" s="43">
        <f>C123+C122</f>
        <v>230</v>
      </c>
      <c r="D124" s="38">
        <f>D123+D122</f>
        <v>7.54</v>
      </c>
      <c r="E124" s="38">
        <f>E123+E122</f>
        <v>7.88</v>
      </c>
      <c r="F124" s="38">
        <f>F123+F122</f>
        <v>26.6</v>
      </c>
      <c r="G124" s="37">
        <f>G123+G122</f>
        <v>205</v>
      </c>
      <c r="H124" s="50"/>
    </row>
    <row r="125" spans="1:8" x14ac:dyDescent="0.4">
      <c r="A125" s="468" t="s">
        <v>8</v>
      </c>
      <c r="B125" s="150" t="s">
        <v>65</v>
      </c>
      <c r="C125" s="8">
        <v>150</v>
      </c>
      <c r="D125" s="11" t="s">
        <v>572</v>
      </c>
      <c r="E125" s="11" t="s">
        <v>509</v>
      </c>
      <c r="F125" s="11" t="s">
        <v>573</v>
      </c>
      <c r="G125" s="29">
        <v>130</v>
      </c>
      <c r="H125" s="30" t="s">
        <v>457</v>
      </c>
    </row>
    <row r="126" spans="1:8" x14ac:dyDescent="0.4">
      <c r="A126" s="436"/>
      <c r="B126" s="162" t="s">
        <v>294</v>
      </c>
      <c r="C126" s="57">
        <v>100</v>
      </c>
      <c r="D126" s="122">
        <v>15.8</v>
      </c>
      <c r="E126" s="122">
        <v>12</v>
      </c>
      <c r="F126" s="122">
        <v>28.8</v>
      </c>
      <c r="G126" s="118">
        <v>288</v>
      </c>
      <c r="H126" s="91" t="s">
        <v>610</v>
      </c>
    </row>
    <row r="127" spans="1:8" x14ac:dyDescent="0.4">
      <c r="A127" s="436"/>
      <c r="B127" s="158" t="s">
        <v>194</v>
      </c>
      <c r="C127" s="15">
        <v>200</v>
      </c>
      <c r="D127" s="11" t="s">
        <v>378</v>
      </c>
      <c r="E127" s="11" t="s">
        <v>378</v>
      </c>
      <c r="F127" s="73" t="s">
        <v>625</v>
      </c>
      <c r="G127" s="99" t="s">
        <v>626</v>
      </c>
      <c r="H127" s="30" t="s">
        <v>436</v>
      </c>
    </row>
    <row r="128" spans="1:8" x14ac:dyDescent="0.4">
      <c r="A128" s="436"/>
      <c r="B128" s="180" t="s">
        <v>131</v>
      </c>
      <c r="C128" s="34">
        <v>150</v>
      </c>
      <c r="D128" s="34">
        <v>0.4</v>
      </c>
      <c r="E128" s="34">
        <v>0.3</v>
      </c>
      <c r="F128" s="34">
        <v>10.3</v>
      </c>
      <c r="G128" s="34">
        <v>47</v>
      </c>
      <c r="H128" s="30"/>
    </row>
    <row r="129" spans="1:8" x14ac:dyDescent="0.4">
      <c r="A129" s="434"/>
      <c r="B129" s="20" t="s">
        <v>82</v>
      </c>
      <c r="C129" s="21">
        <v>600</v>
      </c>
      <c r="D129" s="22">
        <f>D125+D126+D127+D128</f>
        <v>20.399999999999999</v>
      </c>
      <c r="E129" s="22">
        <f>E125+E126+E127+E128</f>
        <v>21.2</v>
      </c>
      <c r="F129" s="22">
        <f>F125+F126+F127+F128</f>
        <v>63.099999999999994</v>
      </c>
      <c r="G129" s="21">
        <f>G125+G126+G127+G128</f>
        <v>526</v>
      </c>
      <c r="H129" s="39"/>
    </row>
    <row r="130" spans="1:8" x14ac:dyDescent="0.4">
      <c r="A130" s="472" t="s">
        <v>83</v>
      </c>
      <c r="B130" s="473"/>
      <c r="C130" s="49">
        <f>C129+C124+C121+C114+C112</f>
        <v>2245</v>
      </c>
      <c r="D130" s="48">
        <f>D129+D124+D121+D114+D112</f>
        <v>74.47999999999999</v>
      </c>
      <c r="E130" s="48">
        <f>E129+E124+E121+E114+E112</f>
        <v>67.900000000000006</v>
      </c>
      <c r="F130" s="48">
        <f>F129+F124+F121+F114+F112</f>
        <v>293.08</v>
      </c>
      <c r="G130" s="49">
        <f>G112+G114+G121+G124+G129</f>
        <v>2078.8000000000002</v>
      </c>
      <c r="H130" s="39"/>
    </row>
    <row r="131" spans="1:8" x14ac:dyDescent="0.4">
      <c r="A131" s="470" t="s">
        <v>24</v>
      </c>
      <c r="B131" s="470" t="s">
        <v>25</v>
      </c>
      <c r="C131" s="467" t="s">
        <v>26</v>
      </c>
      <c r="D131" s="467" t="s">
        <v>543</v>
      </c>
      <c r="E131" s="467"/>
      <c r="F131" s="467"/>
      <c r="G131" s="470" t="s">
        <v>38</v>
      </c>
      <c r="H131" s="470" t="s">
        <v>39</v>
      </c>
    </row>
    <row r="132" spans="1:8" x14ac:dyDescent="0.4">
      <c r="A132" s="471"/>
      <c r="B132" s="471"/>
      <c r="C132" s="468"/>
      <c r="D132" s="286" t="s">
        <v>4</v>
      </c>
      <c r="E132" s="286" t="s">
        <v>36</v>
      </c>
      <c r="F132" s="286" t="s">
        <v>30</v>
      </c>
      <c r="G132" s="471"/>
      <c r="H132" s="471"/>
    </row>
    <row r="133" spans="1:8" x14ac:dyDescent="0.4">
      <c r="A133" s="460" t="s">
        <v>537</v>
      </c>
      <c r="B133" s="461"/>
      <c r="C133" s="461"/>
      <c r="D133" s="461"/>
      <c r="E133" s="461"/>
      <c r="F133" s="461"/>
      <c r="G133" s="461"/>
      <c r="H133" s="462"/>
    </row>
    <row r="134" spans="1:8" x14ac:dyDescent="0.4">
      <c r="A134" s="463" t="s">
        <v>345</v>
      </c>
      <c r="B134" s="464"/>
      <c r="C134" s="465"/>
      <c r="D134" s="465"/>
      <c r="E134" s="465"/>
      <c r="F134" s="465"/>
      <c r="G134" s="465"/>
      <c r="H134" s="466"/>
    </row>
    <row r="135" spans="1:8" x14ac:dyDescent="0.4">
      <c r="A135" s="467" t="s">
        <v>40</v>
      </c>
      <c r="B135" s="150" t="s">
        <v>270</v>
      </c>
      <c r="C135" s="8" t="s">
        <v>113</v>
      </c>
      <c r="D135" s="11" t="s">
        <v>200</v>
      </c>
      <c r="E135" s="11" t="s">
        <v>200</v>
      </c>
      <c r="F135" s="11" t="s">
        <v>201</v>
      </c>
      <c r="G135" s="29" t="s">
        <v>171</v>
      </c>
      <c r="H135" s="54" t="s">
        <v>463</v>
      </c>
    </row>
    <row r="136" spans="1:8" x14ac:dyDescent="0.4">
      <c r="A136" s="467"/>
      <c r="B136" s="18" t="s">
        <v>104</v>
      </c>
      <c r="C136" s="8">
        <v>50</v>
      </c>
      <c r="D136" s="11">
        <v>3.2</v>
      </c>
      <c r="E136" s="11">
        <v>0.3</v>
      </c>
      <c r="F136" s="11">
        <v>15.3</v>
      </c>
      <c r="G136" s="12">
        <v>79</v>
      </c>
      <c r="H136" s="30" t="s">
        <v>459</v>
      </c>
    </row>
    <row r="137" spans="1:8" x14ac:dyDescent="0.4">
      <c r="A137" s="467"/>
      <c r="B137" s="158" t="s">
        <v>194</v>
      </c>
      <c r="C137" s="8">
        <v>200</v>
      </c>
      <c r="D137" s="10" t="s">
        <v>46</v>
      </c>
      <c r="E137" s="10" t="s">
        <v>46</v>
      </c>
      <c r="F137" s="53" t="s">
        <v>622</v>
      </c>
      <c r="G137" s="12" t="s">
        <v>623</v>
      </c>
      <c r="H137" s="54" t="s">
        <v>439</v>
      </c>
    </row>
    <row r="138" spans="1:8" x14ac:dyDescent="0.4">
      <c r="A138" s="467"/>
      <c r="B138" s="20" t="s">
        <v>41</v>
      </c>
      <c r="C138" s="21">
        <v>455</v>
      </c>
      <c r="D138" s="22">
        <f>D137+D136+D135</f>
        <v>14.9</v>
      </c>
      <c r="E138" s="22">
        <f>E137+E136+E135</f>
        <v>12</v>
      </c>
      <c r="F138" s="22">
        <f>F137+F136+F135</f>
        <v>66.900000000000006</v>
      </c>
      <c r="G138" s="21">
        <f>G137+G136+G135</f>
        <v>438.3</v>
      </c>
      <c r="H138" s="55"/>
    </row>
    <row r="139" spans="1:8" x14ac:dyDescent="0.4">
      <c r="A139" s="468" t="s">
        <v>23</v>
      </c>
      <c r="B139" s="169" t="s">
        <v>42</v>
      </c>
      <c r="C139" s="11" t="s">
        <v>5</v>
      </c>
      <c r="D139" s="16">
        <v>1.44</v>
      </c>
      <c r="E139" s="17">
        <v>0.67</v>
      </c>
      <c r="F139" s="17">
        <v>15.43</v>
      </c>
      <c r="G139" s="24">
        <v>112</v>
      </c>
      <c r="H139" s="45" t="s">
        <v>624</v>
      </c>
    </row>
    <row r="140" spans="1:8" x14ac:dyDescent="0.4">
      <c r="A140" s="434"/>
      <c r="B140" s="25" t="s">
        <v>44</v>
      </c>
      <c r="C140" s="26">
        <v>200</v>
      </c>
      <c r="D140" s="22">
        <f>D139</f>
        <v>1.44</v>
      </c>
      <c r="E140" s="22">
        <f>E139</f>
        <v>0.67</v>
      </c>
      <c r="F140" s="22">
        <f>F139</f>
        <v>15.43</v>
      </c>
      <c r="G140" s="21">
        <f>G139</f>
        <v>112</v>
      </c>
      <c r="H140" s="55"/>
    </row>
    <row r="141" spans="1:8" x14ac:dyDescent="0.4">
      <c r="A141" s="435"/>
      <c r="B141" s="180" t="s">
        <v>191</v>
      </c>
      <c r="C141" s="15">
        <v>60</v>
      </c>
      <c r="D141" s="56" t="s">
        <v>93</v>
      </c>
      <c r="E141" s="42" t="s">
        <v>192</v>
      </c>
      <c r="F141" s="42" t="s">
        <v>193</v>
      </c>
      <c r="G141" s="24" t="s">
        <v>313</v>
      </c>
      <c r="H141" s="51" t="s">
        <v>440</v>
      </c>
    </row>
    <row r="142" spans="1:8" ht="42" x14ac:dyDescent="0.4">
      <c r="A142" s="435"/>
      <c r="B142" s="158" t="s">
        <v>809</v>
      </c>
      <c r="C142" s="15">
        <v>250</v>
      </c>
      <c r="D142" s="11" t="s">
        <v>311</v>
      </c>
      <c r="E142" s="11" t="s">
        <v>570</v>
      </c>
      <c r="F142" s="42" t="s">
        <v>570</v>
      </c>
      <c r="G142" s="12" t="s">
        <v>682</v>
      </c>
      <c r="H142" s="30" t="s">
        <v>467</v>
      </c>
    </row>
    <row r="143" spans="1:8" x14ac:dyDescent="0.4">
      <c r="A143" s="435"/>
      <c r="B143" s="180" t="s">
        <v>353</v>
      </c>
      <c r="C143" s="15" t="s">
        <v>417</v>
      </c>
      <c r="D143" s="11" t="s">
        <v>418</v>
      </c>
      <c r="E143" s="11" t="s">
        <v>419</v>
      </c>
      <c r="F143" s="42" t="s">
        <v>298</v>
      </c>
      <c r="G143" s="12" t="s">
        <v>420</v>
      </c>
      <c r="H143" s="30" t="s">
        <v>468</v>
      </c>
    </row>
    <row r="144" spans="1:8" x14ac:dyDescent="0.4">
      <c r="A144" s="435"/>
      <c r="B144" s="13" t="s">
        <v>748</v>
      </c>
      <c r="C144" s="65" t="s">
        <v>124</v>
      </c>
      <c r="D144" s="78">
        <v>5.6</v>
      </c>
      <c r="E144" s="79" t="s">
        <v>749</v>
      </c>
      <c r="F144" s="117" t="s">
        <v>750</v>
      </c>
      <c r="G144" s="103">
        <v>187</v>
      </c>
      <c r="H144" s="30" t="s">
        <v>759</v>
      </c>
    </row>
    <row r="145" spans="1:8" x14ac:dyDescent="0.4">
      <c r="A145" s="435"/>
      <c r="B145" s="162" t="s">
        <v>50</v>
      </c>
      <c r="C145" s="15">
        <v>50</v>
      </c>
      <c r="D145" s="16" t="s">
        <v>51</v>
      </c>
      <c r="E145" s="16" t="s">
        <v>52</v>
      </c>
      <c r="F145" s="17" t="s">
        <v>53</v>
      </c>
      <c r="G145" s="12" t="s">
        <v>54</v>
      </c>
      <c r="H145" s="58"/>
    </row>
    <row r="146" spans="1:8" x14ac:dyDescent="0.4">
      <c r="A146" s="436"/>
      <c r="B146" s="146" t="s">
        <v>611</v>
      </c>
      <c r="C146" s="65">
        <v>200</v>
      </c>
      <c r="D146" s="79" t="s">
        <v>182</v>
      </c>
      <c r="E146" s="79" t="s">
        <v>31</v>
      </c>
      <c r="F146" s="117" t="s">
        <v>631</v>
      </c>
      <c r="G146" s="103" t="s">
        <v>632</v>
      </c>
      <c r="H146" s="58" t="s">
        <v>443</v>
      </c>
    </row>
    <row r="147" spans="1:8" x14ac:dyDescent="0.4">
      <c r="A147" s="434"/>
      <c r="B147" s="20" t="s">
        <v>80</v>
      </c>
      <c r="C147" s="59" t="s">
        <v>724</v>
      </c>
      <c r="D147" s="38">
        <f>D141+D142+D143+D144+D145+D146</f>
        <v>37.100000000000009</v>
      </c>
      <c r="E147" s="38">
        <f>E141+E142+E143+E144+E145+E146</f>
        <v>38.69</v>
      </c>
      <c r="F147" s="38">
        <f>F141+F142+F143+F144+F145+F146</f>
        <v>98.509999999999991</v>
      </c>
      <c r="G147" s="37">
        <f>G141+G142+G143+G144+G145+G146</f>
        <v>857.9</v>
      </c>
      <c r="H147" s="50"/>
    </row>
    <row r="148" spans="1:8" x14ac:dyDescent="0.4">
      <c r="A148" s="468" t="s">
        <v>59</v>
      </c>
      <c r="B148" s="180" t="s">
        <v>60</v>
      </c>
      <c r="C148" s="34">
        <v>30</v>
      </c>
      <c r="D148" s="34">
        <v>1.7</v>
      </c>
      <c r="E148" s="34">
        <v>2.2000000000000002</v>
      </c>
      <c r="F148" s="34">
        <v>27.15</v>
      </c>
      <c r="G148" s="100">
        <v>135</v>
      </c>
      <c r="H148" s="30"/>
    </row>
    <row r="149" spans="1:8" x14ac:dyDescent="0.4">
      <c r="A149" s="436"/>
      <c r="B149" s="169" t="s">
        <v>42</v>
      </c>
      <c r="C149" s="15">
        <v>200</v>
      </c>
      <c r="D149" s="11" t="s">
        <v>659</v>
      </c>
      <c r="E149" s="11" t="s">
        <v>660</v>
      </c>
      <c r="F149" s="42" t="s">
        <v>232</v>
      </c>
      <c r="G149" s="12" t="s">
        <v>630</v>
      </c>
      <c r="H149" s="45" t="s">
        <v>444</v>
      </c>
    </row>
    <row r="150" spans="1:8" x14ac:dyDescent="0.4">
      <c r="A150" s="434"/>
      <c r="B150" s="20" t="s">
        <v>81</v>
      </c>
      <c r="C150" s="43">
        <v>230</v>
      </c>
      <c r="D150" s="38">
        <f>D148+D149</f>
        <v>7.2</v>
      </c>
      <c r="E150" s="38">
        <f>E148+E149</f>
        <v>8.4</v>
      </c>
      <c r="F150" s="38">
        <f>F148+F149</f>
        <v>35.75</v>
      </c>
      <c r="G150" s="37">
        <f>G148+G149</f>
        <v>245</v>
      </c>
      <c r="H150" s="50"/>
    </row>
    <row r="151" spans="1:8" x14ac:dyDescent="0.4">
      <c r="A151" s="468" t="s">
        <v>8</v>
      </c>
      <c r="B151" s="146" t="s">
        <v>336</v>
      </c>
      <c r="C151" s="15">
        <v>90</v>
      </c>
      <c r="D151" s="11" t="s">
        <v>694</v>
      </c>
      <c r="E151" s="11" t="s">
        <v>695</v>
      </c>
      <c r="F151" s="11" t="s">
        <v>696</v>
      </c>
      <c r="G151" s="29">
        <v>163.80000000000001</v>
      </c>
      <c r="H151" s="58" t="s">
        <v>454</v>
      </c>
    </row>
    <row r="152" spans="1:8" x14ac:dyDescent="0.4">
      <c r="A152" s="436"/>
      <c r="B152" s="146" t="s">
        <v>159</v>
      </c>
      <c r="C152" s="65" t="s">
        <v>74</v>
      </c>
      <c r="D152" s="79" t="s">
        <v>160</v>
      </c>
      <c r="E152" s="79" t="s">
        <v>697</v>
      </c>
      <c r="F152" s="62" t="s">
        <v>698</v>
      </c>
      <c r="G152" s="63" t="s">
        <v>699</v>
      </c>
      <c r="H152" s="58" t="s">
        <v>435</v>
      </c>
    </row>
    <row r="153" spans="1:8" x14ac:dyDescent="0.4">
      <c r="A153" s="436"/>
      <c r="B153" s="162" t="s">
        <v>66</v>
      </c>
      <c r="C153" s="40">
        <v>50</v>
      </c>
      <c r="D153" s="32">
        <v>3.8</v>
      </c>
      <c r="E153" s="32">
        <v>0.4</v>
      </c>
      <c r="F153" s="32">
        <v>24.6</v>
      </c>
      <c r="G153" s="33">
        <v>117</v>
      </c>
      <c r="H153" s="30"/>
    </row>
    <row r="154" spans="1:8" x14ac:dyDescent="0.4">
      <c r="A154" s="436"/>
      <c r="B154" s="14" t="s">
        <v>34</v>
      </c>
      <c r="C154" s="15">
        <v>200</v>
      </c>
      <c r="D154" s="16">
        <v>0.1</v>
      </c>
      <c r="E154" s="16" t="s">
        <v>32</v>
      </c>
      <c r="F154" s="17">
        <v>9.1</v>
      </c>
      <c r="G154" s="12">
        <v>24.4</v>
      </c>
      <c r="H154" s="30" t="s">
        <v>430</v>
      </c>
    </row>
    <row r="155" spans="1:8" x14ac:dyDescent="0.4">
      <c r="A155" s="434"/>
      <c r="B155" s="20" t="s">
        <v>82</v>
      </c>
      <c r="C155" s="21">
        <v>495</v>
      </c>
      <c r="D155" s="48">
        <f>D151+D152+D153+D154</f>
        <v>22.500000000000004</v>
      </c>
      <c r="E155" s="48">
        <f>E151+E152+E153+E154</f>
        <v>13.209999999999999</v>
      </c>
      <c r="F155" s="48">
        <f>F151+F152+F153+F154</f>
        <v>76.52</v>
      </c>
      <c r="G155" s="49">
        <f>G151+G152+G153+G154</f>
        <v>506.2</v>
      </c>
      <c r="H155" s="50"/>
    </row>
    <row r="156" spans="1:8" x14ac:dyDescent="0.4">
      <c r="A156" s="472" t="s">
        <v>83</v>
      </c>
      <c r="B156" s="473"/>
      <c r="C156" s="49">
        <f>C155+C150+C147+C140+C138</f>
        <v>2215</v>
      </c>
      <c r="D156" s="48">
        <f>D155+D150+D147+D140+D138</f>
        <v>83.140000000000015</v>
      </c>
      <c r="E156" s="48">
        <f>E155+E150+E147+E140+E138</f>
        <v>72.97</v>
      </c>
      <c r="F156" s="48">
        <f>F155+F150+F147+F140+F138</f>
        <v>293.11</v>
      </c>
      <c r="G156" s="49">
        <f>G155+G150+G147+G140+G138</f>
        <v>2159.4</v>
      </c>
      <c r="H156" s="39"/>
    </row>
    <row r="157" spans="1:8" x14ac:dyDescent="0.4">
      <c r="A157" s="470" t="s">
        <v>24</v>
      </c>
      <c r="B157" s="470" t="s">
        <v>25</v>
      </c>
      <c r="C157" s="467" t="s">
        <v>26</v>
      </c>
      <c r="D157" s="467" t="s">
        <v>543</v>
      </c>
      <c r="E157" s="467"/>
      <c r="F157" s="467"/>
      <c r="G157" s="470" t="s">
        <v>38</v>
      </c>
      <c r="H157" s="470" t="s">
        <v>39</v>
      </c>
    </row>
    <row r="158" spans="1:8" x14ac:dyDescent="0.4">
      <c r="A158" s="471"/>
      <c r="B158" s="471"/>
      <c r="C158" s="468"/>
      <c r="D158" s="286" t="s">
        <v>4</v>
      </c>
      <c r="E158" s="286" t="s">
        <v>36</v>
      </c>
      <c r="F158" s="286" t="s">
        <v>30</v>
      </c>
      <c r="G158" s="471"/>
      <c r="H158" s="471"/>
    </row>
    <row r="159" spans="1:8" x14ac:dyDescent="0.4">
      <c r="A159" s="463" t="s">
        <v>351</v>
      </c>
      <c r="B159" s="464"/>
      <c r="C159" s="465"/>
      <c r="D159" s="465"/>
      <c r="E159" s="465"/>
      <c r="F159" s="465"/>
      <c r="G159" s="465"/>
      <c r="H159" s="466"/>
    </row>
    <row r="160" spans="1:8" x14ac:dyDescent="0.4">
      <c r="A160" s="467" t="s">
        <v>40</v>
      </c>
      <c r="B160" s="150" t="s">
        <v>744</v>
      </c>
      <c r="C160" s="15" t="s">
        <v>113</v>
      </c>
      <c r="D160" s="11" t="s">
        <v>170</v>
      </c>
      <c r="E160" s="11" t="s">
        <v>170</v>
      </c>
      <c r="F160" s="42" t="s">
        <v>16</v>
      </c>
      <c r="G160" s="12" t="s">
        <v>303</v>
      </c>
      <c r="H160" s="30" t="s">
        <v>458</v>
      </c>
    </row>
    <row r="161" spans="1:8" x14ac:dyDescent="0.4">
      <c r="A161" s="467"/>
      <c r="B161" s="146" t="s">
        <v>172</v>
      </c>
      <c r="C161" s="11" t="s">
        <v>648</v>
      </c>
      <c r="D161" s="10" t="s">
        <v>649</v>
      </c>
      <c r="E161" s="10" t="s">
        <v>48</v>
      </c>
      <c r="F161" s="53" t="s">
        <v>646</v>
      </c>
      <c r="G161" s="12" t="s">
        <v>650</v>
      </c>
      <c r="H161" s="30" t="s">
        <v>459</v>
      </c>
    </row>
    <row r="162" spans="1:8" x14ac:dyDescent="0.4">
      <c r="A162" s="467"/>
      <c r="B162" s="14" t="s">
        <v>34</v>
      </c>
      <c r="C162" s="15">
        <v>200</v>
      </c>
      <c r="D162" s="11" t="s">
        <v>378</v>
      </c>
      <c r="E162" s="11" t="s">
        <v>378</v>
      </c>
      <c r="F162" s="73" t="s">
        <v>625</v>
      </c>
      <c r="G162" s="29" t="s">
        <v>626</v>
      </c>
      <c r="H162" s="30" t="s">
        <v>436</v>
      </c>
    </row>
    <row r="163" spans="1:8" x14ac:dyDescent="0.4">
      <c r="A163" s="467"/>
      <c r="B163" s="20" t="s">
        <v>41</v>
      </c>
      <c r="C163" s="21">
        <v>460</v>
      </c>
      <c r="D163" s="22">
        <f>D160+D161+D162</f>
        <v>14.4</v>
      </c>
      <c r="E163" s="22">
        <f>E160+E161+E162</f>
        <v>15</v>
      </c>
      <c r="F163" s="22">
        <f>F160+F161+F162</f>
        <v>72.400000000000006</v>
      </c>
      <c r="G163" s="21">
        <f>G160+G161+G162</f>
        <v>512</v>
      </c>
      <c r="H163" s="19"/>
    </row>
    <row r="164" spans="1:8" x14ac:dyDescent="0.4">
      <c r="A164" s="468" t="s">
        <v>23</v>
      </c>
      <c r="B164" s="150" t="s">
        <v>346</v>
      </c>
      <c r="C164" s="15">
        <v>200</v>
      </c>
      <c r="D164" s="11" t="s">
        <v>93</v>
      </c>
      <c r="E164" s="11" t="s">
        <v>651</v>
      </c>
      <c r="F164" s="73" t="s">
        <v>652</v>
      </c>
      <c r="G164" s="29" t="s">
        <v>653</v>
      </c>
      <c r="H164" s="55" t="s">
        <v>505</v>
      </c>
    </row>
    <row r="165" spans="1:8" x14ac:dyDescent="0.4">
      <c r="A165" s="434"/>
      <c r="B165" s="25" t="s">
        <v>44</v>
      </c>
      <c r="C165" s="26">
        <v>100</v>
      </c>
      <c r="D165" s="22" t="str">
        <f>D164</f>
        <v>0,6</v>
      </c>
      <c r="E165" s="22" t="str">
        <f>E164</f>
        <v>0,26</v>
      </c>
      <c r="F165" s="22" t="str">
        <f>F164</f>
        <v>26,8</v>
      </c>
      <c r="G165" s="21" t="str">
        <f>G164</f>
        <v>111</v>
      </c>
      <c r="H165" s="55"/>
    </row>
    <row r="166" spans="1:8" x14ac:dyDescent="0.4">
      <c r="A166" s="435" t="s">
        <v>6</v>
      </c>
      <c r="B166" s="389" t="s">
        <v>556</v>
      </c>
      <c r="C166" s="306">
        <v>60</v>
      </c>
      <c r="D166" s="313" t="s">
        <v>52</v>
      </c>
      <c r="E166" s="313" t="s">
        <v>208</v>
      </c>
      <c r="F166" s="314" t="s">
        <v>62</v>
      </c>
      <c r="G166" s="309" t="s">
        <v>78</v>
      </c>
      <c r="H166" s="310" t="s">
        <v>557</v>
      </c>
    </row>
    <row r="167" spans="1:8" x14ac:dyDescent="0.4">
      <c r="A167" s="435"/>
      <c r="B167" s="226" t="s">
        <v>802</v>
      </c>
      <c r="C167" s="227">
        <v>250</v>
      </c>
      <c r="D167" s="229" t="s">
        <v>712</v>
      </c>
      <c r="E167" s="229" t="s">
        <v>178</v>
      </c>
      <c r="F167" s="229" t="s">
        <v>405</v>
      </c>
      <c r="G167" s="229" t="s">
        <v>713</v>
      </c>
      <c r="H167" s="292" t="s">
        <v>493</v>
      </c>
    </row>
    <row r="168" spans="1:8" x14ac:dyDescent="0.4">
      <c r="A168" s="435"/>
      <c r="B168" s="158" t="s">
        <v>582</v>
      </c>
      <c r="C168" s="15" t="s">
        <v>135</v>
      </c>
      <c r="D168" s="16">
        <v>9.9</v>
      </c>
      <c r="E168" s="11" t="s">
        <v>33</v>
      </c>
      <c r="F168" s="42" t="s">
        <v>348</v>
      </c>
      <c r="G168" s="12">
        <v>148</v>
      </c>
      <c r="H168" s="30" t="s">
        <v>700</v>
      </c>
    </row>
    <row r="169" spans="1:8" x14ac:dyDescent="0.4">
      <c r="A169" s="435"/>
      <c r="B169" s="159" t="s">
        <v>360</v>
      </c>
      <c r="C169" s="40">
        <v>150</v>
      </c>
      <c r="D169" s="40">
        <v>4.4000000000000004</v>
      </c>
      <c r="E169" s="40">
        <v>9.1999999999999993</v>
      </c>
      <c r="F169" s="40">
        <v>11.2</v>
      </c>
      <c r="G169" s="33">
        <v>145</v>
      </c>
      <c r="H169" s="30" t="s">
        <v>507</v>
      </c>
    </row>
    <row r="170" spans="1:8" x14ac:dyDescent="0.4">
      <c r="A170" s="435"/>
      <c r="B170" s="162" t="s">
        <v>50</v>
      </c>
      <c r="C170" s="15">
        <v>50</v>
      </c>
      <c r="D170" s="16" t="s">
        <v>51</v>
      </c>
      <c r="E170" s="16" t="s">
        <v>52</v>
      </c>
      <c r="F170" s="17" t="s">
        <v>53</v>
      </c>
      <c r="G170" s="12" t="s">
        <v>54</v>
      </c>
      <c r="H170" s="58"/>
    </row>
    <row r="171" spans="1:8" x14ac:dyDescent="0.4">
      <c r="A171" s="436"/>
      <c r="B171" s="35" t="s">
        <v>55</v>
      </c>
      <c r="C171" s="40">
        <v>200</v>
      </c>
      <c r="D171" s="32" t="s">
        <v>56</v>
      </c>
      <c r="E171" s="32" t="s">
        <v>56</v>
      </c>
      <c r="F171" s="97">
        <v>15</v>
      </c>
      <c r="G171" s="98">
        <v>57</v>
      </c>
      <c r="H171" s="45" t="s">
        <v>432</v>
      </c>
    </row>
    <row r="172" spans="1:8" x14ac:dyDescent="0.4">
      <c r="A172" s="434"/>
      <c r="B172" s="20" t="s">
        <v>80</v>
      </c>
      <c r="C172" s="59" t="s">
        <v>721</v>
      </c>
      <c r="D172" s="38">
        <f>D166+D167+D168+D169+D170+D171</f>
        <v>21.08</v>
      </c>
      <c r="E172" s="38">
        <f>E166+E167+E168+E169+E170+E171</f>
        <v>25.7</v>
      </c>
      <c r="F172" s="38">
        <f>F166+F167+F168+F169+F170+F171</f>
        <v>89.7</v>
      </c>
      <c r="G172" s="37">
        <f>G166+G167+G168+G169+G170+G171</f>
        <v>630.29999999999995</v>
      </c>
      <c r="H172" s="50"/>
    </row>
    <row r="173" spans="1:8" x14ac:dyDescent="0.4">
      <c r="A173" s="468" t="s">
        <v>59</v>
      </c>
      <c r="B173" s="169" t="s">
        <v>42</v>
      </c>
      <c r="C173" s="15">
        <v>200</v>
      </c>
      <c r="D173" s="11" t="s">
        <v>64</v>
      </c>
      <c r="E173" s="11" t="s">
        <v>192</v>
      </c>
      <c r="F173" s="42" t="s">
        <v>661</v>
      </c>
      <c r="G173" s="12" t="s">
        <v>662</v>
      </c>
      <c r="H173" s="30" t="s">
        <v>433</v>
      </c>
    </row>
    <row r="174" spans="1:8" x14ac:dyDescent="0.4">
      <c r="A174" s="434"/>
      <c r="B174" s="20" t="s">
        <v>81</v>
      </c>
      <c r="C174" s="43">
        <v>200</v>
      </c>
      <c r="D174" s="22" t="s">
        <v>64</v>
      </c>
      <c r="E174" s="22" t="s">
        <v>192</v>
      </c>
      <c r="F174" s="22" t="s">
        <v>661</v>
      </c>
      <c r="G174" s="21" t="s">
        <v>662</v>
      </c>
      <c r="H174" s="50"/>
    </row>
    <row r="175" spans="1:8" x14ac:dyDescent="0.4">
      <c r="A175" s="468" t="s">
        <v>8</v>
      </c>
      <c r="B175" s="150" t="s">
        <v>65</v>
      </c>
      <c r="C175" s="173">
        <v>150</v>
      </c>
      <c r="D175" s="151" t="s">
        <v>572</v>
      </c>
      <c r="E175" s="151" t="s">
        <v>509</v>
      </c>
      <c r="F175" s="151" t="s">
        <v>573</v>
      </c>
      <c r="G175" s="153">
        <v>130</v>
      </c>
      <c r="H175" s="146" t="s">
        <v>457</v>
      </c>
    </row>
    <row r="176" spans="1:8" x14ac:dyDescent="0.4">
      <c r="A176" s="436"/>
      <c r="B176" s="162" t="s">
        <v>66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722</v>
      </c>
      <c r="H176" s="45" t="s">
        <v>448</v>
      </c>
    </row>
    <row r="177" spans="1:8" x14ac:dyDescent="0.4">
      <c r="A177" s="436"/>
      <c r="B177" s="14" t="s">
        <v>34</v>
      </c>
      <c r="C177" s="11" t="s">
        <v>551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4">
      <c r="A178" s="434"/>
      <c r="B178" s="169" t="s">
        <v>190</v>
      </c>
      <c r="C178" s="21">
        <v>510</v>
      </c>
      <c r="D178" s="48">
        <f>D175+D176+D177</f>
        <v>6.4</v>
      </c>
      <c r="E178" s="48">
        <f>E175+E176+E177</f>
        <v>11</v>
      </c>
      <c r="F178" s="48">
        <f>F175+F176+F177</f>
        <v>36.1</v>
      </c>
      <c r="G178" s="49">
        <f>G175+G176+G177</f>
        <v>270</v>
      </c>
      <c r="H178" s="50"/>
    </row>
    <row r="179" spans="1:8" x14ac:dyDescent="0.4">
      <c r="A179" s="472" t="s">
        <v>83</v>
      </c>
      <c r="B179" s="473"/>
      <c r="C179" s="49">
        <f>C178+C174+C172+C165+C163</f>
        <v>2080</v>
      </c>
      <c r="D179" s="48">
        <f>D178+D174+D172+D165+D163</f>
        <v>48.08</v>
      </c>
      <c r="E179" s="48">
        <f>E178+E174+E172+E165+E163</f>
        <v>52.05</v>
      </c>
      <c r="F179" s="48">
        <f>F178+F174+F172+F165+F163</f>
        <v>232.3</v>
      </c>
      <c r="G179" s="49">
        <f>G178+G174+G172+G165+G163</f>
        <v>1573.58</v>
      </c>
      <c r="H179" s="39"/>
    </row>
    <row r="180" spans="1:8" x14ac:dyDescent="0.4">
      <c r="A180" s="470" t="s">
        <v>24</v>
      </c>
      <c r="B180" s="470" t="s">
        <v>25</v>
      </c>
      <c r="C180" s="467" t="s">
        <v>26</v>
      </c>
      <c r="D180" s="467" t="s">
        <v>543</v>
      </c>
      <c r="E180" s="467"/>
      <c r="F180" s="467"/>
      <c r="G180" s="470" t="s">
        <v>38</v>
      </c>
      <c r="H180" s="470" t="s">
        <v>39</v>
      </c>
    </row>
    <row r="181" spans="1:8" x14ac:dyDescent="0.4">
      <c r="A181" s="471"/>
      <c r="B181" s="471"/>
      <c r="C181" s="468"/>
      <c r="D181" s="286" t="s">
        <v>4</v>
      </c>
      <c r="E181" s="286" t="s">
        <v>36</v>
      </c>
      <c r="F181" s="286" t="s">
        <v>30</v>
      </c>
      <c r="G181" s="471"/>
      <c r="H181" s="471"/>
    </row>
    <row r="182" spans="1:8" x14ac:dyDescent="0.4">
      <c r="A182" s="463" t="s">
        <v>357</v>
      </c>
      <c r="B182" s="464"/>
      <c r="C182" s="465"/>
      <c r="D182" s="465"/>
      <c r="E182" s="465"/>
      <c r="F182" s="465"/>
      <c r="G182" s="465"/>
      <c r="H182" s="466"/>
    </row>
    <row r="183" spans="1:8" ht="22.5" customHeight="1" x14ac:dyDescent="0.4">
      <c r="A183" s="467" t="s">
        <v>40</v>
      </c>
      <c r="B183" s="150" t="s">
        <v>270</v>
      </c>
      <c r="C183" s="8" t="s">
        <v>113</v>
      </c>
      <c r="D183" s="11" t="s">
        <v>200</v>
      </c>
      <c r="E183" s="11" t="s">
        <v>200</v>
      </c>
      <c r="F183" s="11" t="s">
        <v>201</v>
      </c>
      <c r="G183" s="29" t="s">
        <v>171</v>
      </c>
      <c r="H183" s="54" t="s">
        <v>463</v>
      </c>
    </row>
    <row r="184" spans="1:8" x14ac:dyDescent="0.4">
      <c r="A184" s="467"/>
      <c r="B184" s="146" t="s">
        <v>141</v>
      </c>
      <c r="C184" s="11" t="s">
        <v>645</v>
      </c>
      <c r="D184" s="10" t="s">
        <v>212</v>
      </c>
      <c r="E184" s="10" t="s">
        <v>310</v>
      </c>
      <c r="F184" s="53" t="s">
        <v>646</v>
      </c>
      <c r="G184" s="12" t="s">
        <v>647</v>
      </c>
      <c r="H184" s="30" t="s">
        <v>451</v>
      </c>
    </row>
    <row r="185" spans="1:8" x14ac:dyDescent="0.4">
      <c r="A185" s="467"/>
      <c r="B185" s="14" t="s">
        <v>34</v>
      </c>
      <c r="C185" s="8">
        <v>200</v>
      </c>
      <c r="D185" s="10" t="s">
        <v>46</v>
      </c>
      <c r="E185" s="10" t="s">
        <v>46</v>
      </c>
      <c r="F185" s="53" t="s">
        <v>622</v>
      </c>
      <c r="G185" s="12" t="s">
        <v>623</v>
      </c>
      <c r="H185" s="54" t="s">
        <v>439</v>
      </c>
    </row>
    <row r="186" spans="1:8" x14ac:dyDescent="0.4">
      <c r="A186" s="467"/>
      <c r="B186" s="20" t="s">
        <v>41</v>
      </c>
      <c r="C186" s="21">
        <v>465</v>
      </c>
      <c r="D186" s="22">
        <f>D185+D184+D183</f>
        <v>19.600000000000001</v>
      </c>
      <c r="E186" s="22">
        <f>E185+E184+E183</f>
        <v>16.399999999999999</v>
      </c>
      <c r="F186" s="22">
        <f>F185+F184+F183</f>
        <v>75.8</v>
      </c>
      <c r="G186" s="21">
        <f>G185+G184+G183</f>
        <v>531.29999999999995</v>
      </c>
      <c r="H186" s="55"/>
    </row>
    <row r="187" spans="1:8" x14ac:dyDescent="0.4">
      <c r="A187" s="468" t="s">
        <v>23</v>
      </c>
      <c r="B187" s="169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624</v>
      </c>
    </row>
    <row r="188" spans="1:8" x14ac:dyDescent="0.4">
      <c r="A188" s="434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4">
      <c r="A189" s="435" t="s">
        <v>6</v>
      </c>
      <c r="B189" s="390" t="s">
        <v>844</v>
      </c>
      <c r="C189" s="306">
        <v>60</v>
      </c>
      <c r="D189" s="313" t="s">
        <v>68</v>
      </c>
      <c r="E189" s="313" t="s">
        <v>295</v>
      </c>
      <c r="F189" s="313" t="s">
        <v>100</v>
      </c>
      <c r="G189" s="329">
        <v>68</v>
      </c>
      <c r="H189" s="333" t="s">
        <v>845</v>
      </c>
    </row>
    <row r="190" spans="1:8" x14ac:dyDescent="0.4">
      <c r="A190" s="435"/>
      <c r="B190" s="226" t="s">
        <v>802</v>
      </c>
      <c r="C190" s="227">
        <v>250</v>
      </c>
      <c r="D190" s="229" t="s">
        <v>712</v>
      </c>
      <c r="E190" s="229" t="s">
        <v>178</v>
      </c>
      <c r="F190" s="229" t="s">
        <v>405</v>
      </c>
      <c r="G190" s="229" t="s">
        <v>713</v>
      </c>
      <c r="H190" s="292" t="s">
        <v>493</v>
      </c>
    </row>
    <row r="191" spans="1:8" x14ac:dyDescent="0.4">
      <c r="A191" s="435"/>
      <c r="B191" s="150" t="s">
        <v>544</v>
      </c>
      <c r="C191" s="8">
        <v>220</v>
      </c>
      <c r="D191" s="10" t="s">
        <v>686</v>
      </c>
      <c r="E191" s="10" t="s">
        <v>503</v>
      </c>
      <c r="F191" s="10" t="s">
        <v>641</v>
      </c>
      <c r="G191" s="12" t="s">
        <v>687</v>
      </c>
      <c r="H191" s="27" t="s">
        <v>513</v>
      </c>
    </row>
    <row r="192" spans="1:8" x14ac:dyDescent="0.4">
      <c r="A192" s="435"/>
      <c r="B192" s="162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4">
      <c r="A193" s="436"/>
      <c r="B193" s="150" t="s">
        <v>210</v>
      </c>
      <c r="C193" s="15">
        <v>200</v>
      </c>
      <c r="D193" s="11" t="s">
        <v>628</v>
      </c>
      <c r="E193" s="11" t="s">
        <v>629</v>
      </c>
      <c r="F193" s="42" t="s">
        <v>301</v>
      </c>
      <c r="G193" s="12" t="s">
        <v>630</v>
      </c>
      <c r="H193" s="45" t="s">
        <v>450</v>
      </c>
    </row>
    <row r="194" spans="1:8" x14ac:dyDescent="0.4">
      <c r="A194" s="434"/>
      <c r="B194" s="20" t="s">
        <v>80</v>
      </c>
      <c r="C194" s="21">
        <v>790</v>
      </c>
      <c r="D194" s="38">
        <f>D189+D190+D191+D192+D193</f>
        <v>28.18</v>
      </c>
      <c r="E194" s="38">
        <f>E189+E190+E191+E192+E193</f>
        <v>32.449999999999996</v>
      </c>
      <c r="F194" s="38">
        <f>F189+F190+F191+F192+F193</f>
        <v>122.8</v>
      </c>
      <c r="G194" s="37">
        <f>G189+G190+G191+G192+G193</f>
        <v>853.3</v>
      </c>
      <c r="H194" s="50"/>
    </row>
    <row r="195" spans="1:8" x14ac:dyDescent="0.4">
      <c r="A195" s="468" t="s">
        <v>59</v>
      </c>
      <c r="B195" s="180" t="s">
        <v>125</v>
      </c>
      <c r="C195" s="34">
        <v>30</v>
      </c>
      <c r="D195" s="34">
        <v>1.7</v>
      </c>
      <c r="E195" s="34">
        <v>2.2000000000000002</v>
      </c>
      <c r="F195" s="34">
        <v>27.15</v>
      </c>
      <c r="G195" s="100">
        <v>135</v>
      </c>
      <c r="H195" s="30"/>
    </row>
    <row r="196" spans="1:8" x14ac:dyDescent="0.4">
      <c r="A196" s="436"/>
      <c r="B196" s="169" t="s">
        <v>42</v>
      </c>
      <c r="C196" s="15">
        <v>200</v>
      </c>
      <c r="D196" s="11" t="s">
        <v>659</v>
      </c>
      <c r="E196" s="11" t="s">
        <v>660</v>
      </c>
      <c r="F196" s="42" t="s">
        <v>232</v>
      </c>
      <c r="G196" s="12" t="s">
        <v>630</v>
      </c>
      <c r="H196" s="45" t="s">
        <v>444</v>
      </c>
    </row>
    <row r="197" spans="1:8" x14ac:dyDescent="0.4">
      <c r="A197" s="434"/>
      <c r="B197" s="20" t="s">
        <v>81</v>
      </c>
      <c r="C197" s="43">
        <f>C196+C195</f>
        <v>230</v>
      </c>
      <c r="D197" s="43">
        <f>D196+D195</f>
        <v>7.2</v>
      </c>
      <c r="E197" s="43">
        <f>E196+E195</f>
        <v>8.4</v>
      </c>
      <c r="F197" s="43">
        <f>F196+F195</f>
        <v>35.75</v>
      </c>
      <c r="G197" s="37">
        <f>G196+G195</f>
        <v>245</v>
      </c>
      <c r="H197" s="50"/>
    </row>
    <row r="198" spans="1:8" x14ac:dyDescent="0.4">
      <c r="A198" s="468" t="s">
        <v>8</v>
      </c>
      <c r="B198" s="52" t="s">
        <v>588</v>
      </c>
      <c r="C198" s="15" t="s">
        <v>601</v>
      </c>
      <c r="D198" s="11">
        <v>14.52</v>
      </c>
      <c r="E198" s="11">
        <v>10.3</v>
      </c>
      <c r="F198" s="42">
        <v>12.3</v>
      </c>
      <c r="G198" s="12">
        <v>201.6</v>
      </c>
      <c r="H198" s="45" t="s">
        <v>475</v>
      </c>
    </row>
    <row r="199" spans="1:8" x14ac:dyDescent="0.4">
      <c r="A199" s="436"/>
      <c r="B199" s="72" t="s">
        <v>349</v>
      </c>
      <c r="C199" s="8" t="s">
        <v>74</v>
      </c>
      <c r="D199" s="16">
        <v>14.6</v>
      </c>
      <c r="E199" s="16">
        <v>5.0999999999999996</v>
      </c>
      <c r="F199" s="17">
        <v>33.1</v>
      </c>
      <c r="G199" s="12">
        <v>240</v>
      </c>
      <c r="H199" s="30" t="s">
        <v>466</v>
      </c>
    </row>
    <row r="200" spans="1:8" x14ac:dyDescent="0.4">
      <c r="A200" s="436"/>
      <c r="B200" s="14" t="s">
        <v>34</v>
      </c>
      <c r="C200" s="15">
        <v>200</v>
      </c>
      <c r="D200" s="16">
        <v>0.1</v>
      </c>
      <c r="E200" s="16" t="s">
        <v>32</v>
      </c>
      <c r="F200" s="17">
        <v>9.1</v>
      </c>
      <c r="G200" s="12">
        <v>24.4</v>
      </c>
      <c r="H200" s="30" t="s">
        <v>430</v>
      </c>
    </row>
    <row r="201" spans="1:8" x14ac:dyDescent="0.4">
      <c r="A201" s="436"/>
      <c r="B201" s="180" t="s">
        <v>162</v>
      </c>
      <c r="C201" s="8">
        <v>200</v>
      </c>
      <c r="D201" s="11" t="s">
        <v>76</v>
      </c>
      <c r="E201" s="11" t="s">
        <v>654</v>
      </c>
      <c r="F201" s="42" t="s">
        <v>178</v>
      </c>
      <c r="G201" s="12" t="s">
        <v>655</v>
      </c>
      <c r="H201" s="34" t="s">
        <v>446</v>
      </c>
    </row>
    <row r="202" spans="1:8" x14ac:dyDescent="0.4">
      <c r="A202" s="434"/>
      <c r="B202" s="20" t="s">
        <v>82</v>
      </c>
      <c r="C202" s="21">
        <f>SUM(C198:C201)</f>
        <v>400</v>
      </c>
      <c r="D202" s="22">
        <f>D198+D200+D201</f>
        <v>14.92</v>
      </c>
      <c r="E202" s="22">
        <f>E198+E200+E201</f>
        <v>30.53</v>
      </c>
      <c r="F202" s="22">
        <f>F198+F200+F201</f>
        <v>24</v>
      </c>
      <c r="G202" s="21">
        <f>G198+G200+G201</f>
        <v>315</v>
      </c>
      <c r="H202" s="39"/>
    </row>
    <row r="203" spans="1:8" x14ac:dyDescent="0.4">
      <c r="A203" s="472" t="s">
        <v>83</v>
      </c>
      <c r="B203" s="473"/>
      <c r="C203" s="49">
        <f>C202+C197+C194+C188+C186</f>
        <v>2085</v>
      </c>
      <c r="D203" s="48">
        <f>D202+D197+D194+D188+D186</f>
        <v>71.34</v>
      </c>
      <c r="E203" s="48">
        <f>E202+E197+E194+E188+E186</f>
        <v>88.449999999999989</v>
      </c>
      <c r="F203" s="48">
        <f>F202+F197+F194+F188+F186</f>
        <v>273.78000000000003</v>
      </c>
      <c r="G203" s="49">
        <f>G202+G197+G194+G188+G186</f>
        <v>2056.6</v>
      </c>
      <c r="H203" s="39"/>
    </row>
    <row r="204" spans="1:8" x14ac:dyDescent="0.4">
      <c r="A204" s="470" t="s">
        <v>24</v>
      </c>
      <c r="B204" s="470" t="s">
        <v>25</v>
      </c>
      <c r="C204" s="467" t="s">
        <v>26</v>
      </c>
      <c r="D204" s="467" t="s">
        <v>543</v>
      </c>
      <c r="E204" s="467"/>
      <c r="F204" s="467"/>
      <c r="G204" s="470" t="s">
        <v>38</v>
      </c>
      <c r="H204" s="470" t="s">
        <v>39</v>
      </c>
    </row>
    <row r="205" spans="1:8" x14ac:dyDescent="0.4">
      <c r="A205" s="471"/>
      <c r="B205" s="471"/>
      <c r="C205" s="468"/>
      <c r="D205" s="286" t="s">
        <v>4</v>
      </c>
      <c r="E205" s="286" t="s">
        <v>36</v>
      </c>
      <c r="F205" s="286" t="s">
        <v>30</v>
      </c>
      <c r="G205" s="471"/>
      <c r="H205" s="471"/>
    </row>
    <row r="206" spans="1:8" x14ac:dyDescent="0.4">
      <c r="A206" s="463" t="s">
        <v>358</v>
      </c>
      <c r="B206" s="464"/>
      <c r="C206" s="465"/>
      <c r="D206" s="465"/>
      <c r="E206" s="465"/>
      <c r="F206" s="465"/>
      <c r="G206" s="465"/>
      <c r="H206" s="466"/>
    </row>
    <row r="207" spans="1:8" x14ac:dyDescent="0.4">
      <c r="A207" s="467" t="s">
        <v>40</v>
      </c>
      <c r="B207" s="150" t="s">
        <v>748</v>
      </c>
      <c r="C207" s="8" t="s">
        <v>403</v>
      </c>
      <c r="D207" s="11" t="s">
        <v>317</v>
      </c>
      <c r="E207" s="11" t="s">
        <v>338</v>
      </c>
      <c r="F207" s="11" t="s">
        <v>634</v>
      </c>
      <c r="G207" s="29" t="s">
        <v>635</v>
      </c>
      <c r="H207" s="30" t="s">
        <v>462</v>
      </c>
    </row>
    <row r="208" spans="1:8" x14ac:dyDescent="0.4">
      <c r="A208" s="467"/>
      <c r="B208" s="18" t="s">
        <v>104</v>
      </c>
      <c r="C208" s="8">
        <v>50</v>
      </c>
      <c r="D208" s="11">
        <v>3.2</v>
      </c>
      <c r="E208" s="11">
        <v>0.3</v>
      </c>
      <c r="F208" s="11">
        <v>15.3</v>
      </c>
      <c r="G208" s="12">
        <v>79</v>
      </c>
      <c r="H208" s="91" t="s">
        <v>459</v>
      </c>
    </row>
    <row r="209" spans="1:8" x14ac:dyDescent="0.4">
      <c r="A209" s="467"/>
      <c r="B209" s="14" t="s">
        <v>34</v>
      </c>
      <c r="C209" s="15">
        <v>200</v>
      </c>
      <c r="D209" s="11" t="s">
        <v>298</v>
      </c>
      <c r="E209" s="11" t="s">
        <v>95</v>
      </c>
      <c r="F209" s="42" t="s">
        <v>77</v>
      </c>
      <c r="G209" s="12" t="s">
        <v>722</v>
      </c>
      <c r="H209" s="45" t="s">
        <v>448</v>
      </c>
    </row>
    <row r="210" spans="1:8" x14ac:dyDescent="0.4">
      <c r="A210" s="467"/>
      <c r="B210" s="20" t="s">
        <v>41</v>
      </c>
      <c r="C210" s="21">
        <v>420</v>
      </c>
      <c r="D210" s="22">
        <f>D209+D208+D207</f>
        <v>27</v>
      </c>
      <c r="E210" s="22">
        <f>E209+E208+E207</f>
        <v>15.8</v>
      </c>
      <c r="F210" s="22">
        <f>F209+F208+F207</f>
        <v>93.7</v>
      </c>
      <c r="G210" s="21">
        <f>G209+G208+G207</f>
        <v>622</v>
      </c>
      <c r="H210" s="55"/>
    </row>
    <row r="211" spans="1:8" x14ac:dyDescent="0.4">
      <c r="A211" s="468" t="s">
        <v>23</v>
      </c>
      <c r="B211" s="180" t="s">
        <v>131</v>
      </c>
      <c r="C211" s="34">
        <v>150</v>
      </c>
      <c r="D211" s="34">
        <v>0.4</v>
      </c>
      <c r="E211" s="34">
        <v>0.3</v>
      </c>
      <c r="F211" s="34">
        <v>10.3</v>
      </c>
      <c r="G211" s="34">
        <v>47</v>
      </c>
      <c r="H211" s="45"/>
    </row>
    <row r="212" spans="1:8" x14ac:dyDescent="0.4">
      <c r="A212" s="434"/>
      <c r="B212" s="25" t="s">
        <v>44</v>
      </c>
      <c r="C212" s="26">
        <v>150</v>
      </c>
      <c r="D212" s="22">
        <f>D211</f>
        <v>0.4</v>
      </c>
      <c r="E212" s="22">
        <f>E211</f>
        <v>0.3</v>
      </c>
      <c r="F212" s="22">
        <f>F211</f>
        <v>10.3</v>
      </c>
      <c r="G212" s="21">
        <f>G211</f>
        <v>47</v>
      </c>
      <c r="H212" s="55"/>
    </row>
    <row r="213" spans="1:8" x14ac:dyDescent="0.4">
      <c r="A213" s="435" t="s">
        <v>6</v>
      </c>
      <c r="B213" s="162" t="s">
        <v>202</v>
      </c>
      <c r="C213" s="40">
        <v>60</v>
      </c>
      <c r="D213" s="40">
        <v>0.8</v>
      </c>
      <c r="E213" s="40">
        <v>1.4</v>
      </c>
      <c r="F213" s="40">
        <v>4.3</v>
      </c>
      <c r="G213" s="33">
        <v>33</v>
      </c>
      <c r="H213" s="54" t="s">
        <v>452</v>
      </c>
    </row>
    <row r="214" spans="1:8" ht="42" x14ac:dyDescent="0.4">
      <c r="A214" s="435"/>
      <c r="B214" s="158" t="s">
        <v>781</v>
      </c>
      <c r="C214" s="15" t="s">
        <v>673</v>
      </c>
      <c r="D214" s="56" t="s">
        <v>72</v>
      </c>
      <c r="E214" s="42" t="s">
        <v>92</v>
      </c>
      <c r="F214" s="42" t="s">
        <v>343</v>
      </c>
      <c r="G214" s="24" t="s">
        <v>681</v>
      </c>
      <c r="H214" s="58" t="s">
        <v>464</v>
      </c>
    </row>
    <row r="215" spans="1:8" x14ac:dyDescent="0.4">
      <c r="A215" s="435"/>
      <c r="B215" s="150" t="s">
        <v>242</v>
      </c>
      <c r="C215" s="8" t="s">
        <v>246</v>
      </c>
      <c r="D215" s="11">
        <v>19.2</v>
      </c>
      <c r="E215" s="11">
        <v>14.3</v>
      </c>
      <c r="F215" s="11">
        <v>5.0999999999999996</v>
      </c>
      <c r="G215" s="29">
        <v>226</v>
      </c>
      <c r="H215" s="13" t="s">
        <v>434</v>
      </c>
    </row>
    <row r="216" spans="1:8" x14ac:dyDescent="0.4">
      <c r="A216" s="435"/>
      <c r="B216" s="150" t="s">
        <v>270</v>
      </c>
      <c r="C216" s="61" t="s">
        <v>74</v>
      </c>
      <c r="D216" s="79" t="s">
        <v>187</v>
      </c>
      <c r="E216" s="79" t="s">
        <v>276</v>
      </c>
      <c r="F216" s="62" t="s">
        <v>277</v>
      </c>
      <c r="G216" s="63" t="s">
        <v>278</v>
      </c>
      <c r="H216" s="64" t="s">
        <v>435</v>
      </c>
    </row>
    <row r="217" spans="1:8" x14ac:dyDescent="0.4">
      <c r="A217" s="435"/>
      <c r="B217" s="162" t="s">
        <v>50</v>
      </c>
      <c r="C217" s="15">
        <v>50</v>
      </c>
      <c r="D217" s="16" t="s">
        <v>51</v>
      </c>
      <c r="E217" s="16" t="s">
        <v>52</v>
      </c>
      <c r="F217" s="17" t="s">
        <v>53</v>
      </c>
      <c r="G217" s="12" t="s">
        <v>54</v>
      </c>
      <c r="H217" s="58"/>
    </row>
    <row r="218" spans="1:8" x14ac:dyDescent="0.4">
      <c r="A218" s="436"/>
      <c r="B218" s="150" t="s">
        <v>340</v>
      </c>
      <c r="C218" s="15">
        <v>200</v>
      </c>
      <c r="D218" s="11" t="s">
        <v>628</v>
      </c>
      <c r="E218" s="11" t="s">
        <v>629</v>
      </c>
      <c r="F218" s="42" t="s">
        <v>633</v>
      </c>
      <c r="G218" s="12" t="s">
        <v>630</v>
      </c>
      <c r="H218" s="45" t="s">
        <v>450</v>
      </c>
    </row>
    <row r="219" spans="1:8" x14ac:dyDescent="0.4">
      <c r="A219" s="434"/>
      <c r="B219" s="20" t="s">
        <v>80</v>
      </c>
      <c r="C219" s="59" t="s">
        <v>725</v>
      </c>
      <c r="D219" s="38">
        <f>D213+D214+D215+D216+D217+D218</f>
        <v>35.300000000000004</v>
      </c>
      <c r="E219" s="38">
        <f>E213+E214+E215+E216+E217+E218</f>
        <v>27.55</v>
      </c>
      <c r="F219" s="38">
        <f>F213+F214+F215+F216+F217+F218</f>
        <v>116.85000000000001</v>
      </c>
      <c r="G219" s="37">
        <f>G213+G214+G215+G216+G217+G218</f>
        <v>814.5</v>
      </c>
      <c r="H219" s="50"/>
    </row>
    <row r="220" spans="1:8" x14ac:dyDescent="0.4">
      <c r="A220" s="468" t="s">
        <v>59</v>
      </c>
      <c r="B220" s="169" t="s">
        <v>42</v>
      </c>
      <c r="C220" s="15">
        <v>200</v>
      </c>
      <c r="D220" s="11" t="s">
        <v>64</v>
      </c>
      <c r="E220" s="11" t="s">
        <v>192</v>
      </c>
      <c r="F220" s="42" t="s">
        <v>661</v>
      </c>
      <c r="G220" s="12" t="s">
        <v>662</v>
      </c>
      <c r="H220" s="30" t="s">
        <v>433</v>
      </c>
    </row>
    <row r="221" spans="1:8" x14ac:dyDescent="0.4">
      <c r="A221" s="434"/>
      <c r="B221" s="20" t="s">
        <v>81</v>
      </c>
      <c r="C221" s="26">
        <v>200</v>
      </c>
      <c r="D221" s="22" t="s">
        <v>64</v>
      </c>
      <c r="E221" s="22" t="s">
        <v>192</v>
      </c>
      <c r="F221" s="22" t="s">
        <v>661</v>
      </c>
      <c r="G221" s="21" t="s">
        <v>662</v>
      </c>
      <c r="H221" s="50"/>
    </row>
    <row r="222" spans="1:8" x14ac:dyDescent="0.4">
      <c r="A222" s="468" t="s">
        <v>8</v>
      </c>
      <c r="B222" s="150" t="s">
        <v>49</v>
      </c>
      <c r="C222" s="31" t="s">
        <v>113</v>
      </c>
      <c r="D222" s="32">
        <v>12.8</v>
      </c>
      <c r="E222" s="32">
        <v>9.18</v>
      </c>
      <c r="F222" s="32">
        <v>21.41</v>
      </c>
      <c r="G222" s="33">
        <v>212</v>
      </c>
      <c r="H222" s="30" t="s">
        <v>501</v>
      </c>
    </row>
    <row r="223" spans="1:8" x14ac:dyDescent="0.4">
      <c r="A223" s="436"/>
      <c r="B223" s="150" t="s">
        <v>34</v>
      </c>
      <c r="C223" s="15">
        <v>200</v>
      </c>
      <c r="D223" s="11" t="s">
        <v>378</v>
      </c>
      <c r="E223" s="11" t="s">
        <v>378</v>
      </c>
      <c r="F223" s="73" t="s">
        <v>625</v>
      </c>
      <c r="G223" s="29" t="s">
        <v>626</v>
      </c>
      <c r="H223" s="58" t="s">
        <v>436</v>
      </c>
    </row>
    <row r="224" spans="1:8" x14ac:dyDescent="0.4">
      <c r="A224" s="436"/>
      <c r="B224" s="162" t="s">
        <v>66</v>
      </c>
      <c r="C224" s="40">
        <v>50</v>
      </c>
      <c r="D224" s="32">
        <v>3.8</v>
      </c>
      <c r="E224" s="32">
        <v>0.4</v>
      </c>
      <c r="F224" s="32">
        <v>24.6</v>
      </c>
      <c r="G224" s="33">
        <v>117</v>
      </c>
      <c r="H224" s="58" t="s">
        <v>432</v>
      </c>
    </row>
    <row r="225" spans="1:8" x14ac:dyDescent="0.4">
      <c r="A225" s="436"/>
      <c r="B225" s="180" t="s">
        <v>355</v>
      </c>
      <c r="C225" s="120">
        <v>100</v>
      </c>
      <c r="D225" s="78">
        <v>9.1999999999999993</v>
      </c>
      <c r="E225" s="78">
        <v>8.4</v>
      </c>
      <c r="F225" s="121">
        <v>49.8</v>
      </c>
      <c r="G225" s="123">
        <v>312</v>
      </c>
      <c r="H225" s="30" t="s">
        <v>474</v>
      </c>
    </row>
    <row r="226" spans="1:8" x14ac:dyDescent="0.4">
      <c r="A226" s="434"/>
      <c r="B226" s="20" t="s">
        <v>82</v>
      </c>
      <c r="C226" s="21">
        <v>555</v>
      </c>
      <c r="D226" s="48">
        <f>D222+D223+D224+D225</f>
        <v>27.2</v>
      </c>
      <c r="E226" s="48">
        <f>E222+E223+E224+E225</f>
        <v>19.380000000000003</v>
      </c>
      <c r="F226" s="48">
        <f>F222+F223+F224+F225</f>
        <v>107.00999999999999</v>
      </c>
      <c r="G226" s="49">
        <f>G222+G223+G224+G225</f>
        <v>702</v>
      </c>
      <c r="H226" s="39"/>
    </row>
    <row r="227" spans="1:8" x14ac:dyDescent="0.4">
      <c r="A227" s="472" t="s">
        <v>83</v>
      </c>
      <c r="B227" s="473"/>
      <c r="C227" s="49">
        <f>C226+C221+C219+C212+C210</f>
        <v>2155</v>
      </c>
      <c r="D227" s="49">
        <f>D226+D221+D219+D212+D210</f>
        <v>95.5</v>
      </c>
      <c r="E227" s="49">
        <f>E226+E221+E219+E212+E210</f>
        <v>63.120000000000005</v>
      </c>
      <c r="F227" s="49">
        <f>F226+F221+F219+F212+F210</f>
        <v>335.16</v>
      </c>
      <c r="G227" s="49">
        <f>G226+G221+G219+G212+G210</f>
        <v>2235.7799999999997</v>
      </c>
      <c r="H227" s="39"/>
    </row>
    <row r="228" spans="1:8" x14ac:dyDescent="0.4">
      <c r="A228" s="470" t="s">
        <v>24</v>
      </c>
      <c r="B228" s="470" t="s">
        <v>25</v>
      </c>
      <c r="C228" s="467" t="s">
        <v>26</v>
      </c>
      <c r="D228" s="467" t="s">
        <v>543</v>
      </c>
      <c r="E228" s="467"/>
      <c r="F228" s="467"/>
      <c r="G228" s="470" t="s">
        <v>38</v>
      </c>
      <c r="H228" s="470" t="s">
        <v>39</v>
      </c>
    </row>
    <row r="229" spans="1:8" x14ac:dyDescent="0.4">
      <c r="A229" s="471"/>
      <c r="B229" s="471"/>
      <c r="C229" s="468"/>
      <c r="D229" s="286" t="s">
        <v>4</v>
      </c>
      <c r="E229" s="286" t="s">
        <v>36</v>
      </c>
      <c r="F229" s="286" t="s">
        <v>30</v>
      </c>
      <c r="G229" s="471"/>
      <c r="H229" s="471"/>
    </row>
    <row r="230" spans="1:8" x14ac:dyDescent="0.4">
      <c r="A230" s="463" t="s">
        <v>359</v>
      </c>
      <c r="B230" s="464"/>
      <c r="C230" s="465"/>
      <c r="D230" s="465"/>
      <c r="E230" s="465"/>
      <c r="F230" s="465"/>
      <c r="G230" s="465"/>
      <c r="H230" s="466"/>
    </row>
    <row r="231" spans="1:8" x14ac:dyDescent="0.4">
      <c r="A231" s="467" t="s">
        <v>40</v>
      </c>
      <c r="B231" s="158" t="s">
        <v>159</v>
      </c>
      <c r="C231" s="15" t="s">
        <v>113</v>
      </c>
      <c r="D231" s="93">
        <v>7.7</v>
      </c>
      <c r="E231" s="93">
        <v>10.1</v>
      </c>
      <c r="F231" s="93">
        <v>43.9</v>
      </c>
      <c r="G231" s="29">
        <v>297</v>
      </c>
      <c r="H231" s="30" t="s">
        <v>495</v>
      </c>
    </row>
    <row r="232" spans="1:8" x14ac:dyDescent="0.4">
      <c r="A232" s="467"/>
      <c r="B232" s="150" t="s">
        <v>34</v>
      </c>
      <c r="C232" s="11" t="s">
        <v>645</v>
      </c>
      <c r="D232" s="10" t="s">
        <v>212</v>
      </c>
      <c r="E232" s="10" t="s">
        <v>310</v>
      </c>
      <c r="F232" s="53" t="s">
        <v>646</v>
      </c>
      <c r="G232" s="12" t="s">
        <v>647</v>
      </c>
      <c r="H232" s="46" t="s">
        <v>451</v>
      </c>
    </row>
    <row r="233" spans="1:8" x14ac:dyDescent="0.4">
      <c r="A233" s="467"/>
      <c r="B233" s="180" t="s">
        <v>89</v>
      </c>
      <c r="C233" s="8">
        <v>200</v>
      </c>
      <c r="D233" s="10" t="s">
        <v>46</v>
      </c>
      <c r="E233" s="10" t="s">
        <v>46</v>
      </c>
      <c r="F233" s="53" t="s">
        <v>622</v>
      </c>
      <c r="G233" s="12" t="s">
        <v>623</v>
      </c>
      <c r="H233" s="58" t="s">
        <v>439</v>
      </c>
    </row>
    <row r="234" spans="1:8" x14ac:dyDescent="0.4">
      <c r="A234" s="467"/>
      <c r="B234" s="20" t="s">
        <v>41</v>
      </c>
      <c r="C234" s="21">
        <v>470</v>
      </c>
      <c r="D234" s="22">
        <f>D233+D232+D231</f>
        <v>18.3</v>
      </c>
      <c r="E234" s="22">
        <f>E233+E232+E231</f>
        <v>17.5</v>
      </c>
      <c r="F234" s="22">
        <f>F233+F232+F231</f>
        <v>82.699999999999989</v>
      </c>
      <c r="G234" s="21">
        <f>G233+G232+G231</f>
        <v>562.29999999999995</v>
      </c>
      <c r="H234" s="55"/>
    </row>
    <row r="235" spans="1:8" x14ac:dyDescent="0.4">
      <c r="A235" s="468" t="s">
        <v>23</v>
      </c>
      <c r="B235" s="169" t="s">
        <v>42</v>
      </c>
      <c r="C235" s="11" t="s">
        <v>5</v>
      </c>
      <c r="D235" s="16">
        <v>1.44</v>
      </c>
      <c r="E235" s="17">
        <v>0.67</v>
      </c>
      <c r="F235" s="17">
        <v>15.43</v>
      </c>
      <c r="G235" s="24">
        <v>112</v>
      </c>
      <c r="H235" s="45" t="s">
        <v>624</v>
      </c>
    </row>
    <row r="236" spans="1:8" x14ac:dyDescent="0.4">
      <c r="A236" s="434"/>
      <c r="B236" s="25" t="s">
        <v>44</v>
      </c>
      <c r="C236" s="26">
        <v>200</v>
      </c>
      <c r="D236" s="22">
        <f>D235</f>
        <v>1.44</v>
      </c>
      <c r="E236" s="22">
        <f>E235</f>
        <v>0.67</v>
      </c>
      <c r="F236" s="22">
        <f>F235</f>
        <v>15.43</v>
      </c>
      <c r="G236" s="21">
        <f>G235</f>
        <v>112</v>
      </c>
      <c r="H236" s="55"/>
    </row>
    <row r="237" spans="1:8" ht="42" x14ac:dyDescent="0.4">
      <c r="A237" s="435" t="s">
        <v>6</v>
      </c>
      <c r="B237" s="390" t="s">
        <v>846</v>
      </c>
      <c r="C237" s="306">
        <v>60</v>
      </c>
      <c r="D237" s="335" t="s">
        <v>45</v>
      </c>
      <c r="E237" s="314" t="s">
        <v>46</v>
      </c>
      <c r="F237" s="314" t="s">
        <v>46</v>
      </c>
      <c r="G237" s="332">
        <v>38</v>
      </c>
      <c r="H237" s="310" t="s">
        <v>847</v>
      </c>
    </row>
    <row r="238" spans="1:8" x14ac:dyDescent="0.4">
      <c r="A238" s="435"/>
      <c r="B238" s="150" t="s">
        <v>808</v>
      </c>
      <c r="C238" s="15">
        <v>260</v>
      </c>
      <c r="D238" s="11" t="s">
        <v>691</v>
      </c>
      <c r="E238" s="11" t="s">
        <v>235</v>
      </c>
      <c r="F238" s="42" t="s">
        <v>692</v>
      </c>
      <c r="G238" s="12" t="s">
        <v>693</v>
      </c>
      <c r="H238" s="30" t="s">
        <v>480</v>
      </c>
    </row>
    <row r="239" spans="1:8" x14ac:dyDescent="0.4">
      <c r="A239" s="435"/>
      <c r="B239" s="180" t="s">
        <v>524</v>
      </c>
      <c r="C239" s="15">
        <v>90</v>
      </c>
      <c r="D239" s="11" t="s">
        <v>688</v>
      </c>
      <c r="E239" s="11" t="s">
        <v>233</v>
      </c>
      <c r="F239" s="42" t="s">
        <v>689</v>
      </c>
      <c r="G239" s="12" t="s">
        <v>690</v>
      </c>
      <c r="H239" s="30" t="s">
        <v>475</v>
      </c>
    </row>
    <row r="240" spans="1:8" x14ac:dyDescent="0.4">
      <c r="A240" s="435"/>
      <c r="B240" s="146" t="s">
        <v>180</v>
      </c>
      <c r="C240" s="65">
        <v>150</v>
      </c>
      <c r="D240" s="79" t="s">
        <v>666</v>
      </c>
      <c r="E240" s="79" t="s">
        <v>48</v>
      </c>
      <c r="F240" s="79" t="s">
        <v>418</v>
      </c>
      <c r="G240" s="63" t="s">
        <v>339</v>
      </c>
      <c r="H240" s="119" t="s">
        <v>455</v>
      </c>
    </row>
    <row r="241" spans="1:8" x14ac:dyDescent="0.4">
      <c r="A241" s="435"/>
      <c r="B241" s="162" t="s">
        <v>50</v>
      </c>
      <c r="C241" s="15">
        <v>50</v>
      </c>
      <c r="D241" s="16" t="s">
        <v>51</v>
      </c>
      <c r="E241" s="16" t="s">
        <v>52</v>
      </c>
      <c r="F241" s="17" t="s">
        <v>53</v>
      </c>
      <c r="G241" s="12" t="s">
        <v>54</v>
      </c>
      <c r="H241" s="58"/>
    </row>
    <row r="242" spans="1:8" x14ac:dyDescent="0.4">
      <c r="A242" s="436"/>
      <c r="B242" s="146" t="s">
        <v>101</v>
      </c>
      <c r="C242" s="15">
        <v>200</v>
      </c>
      <c r="D242" s="11" t="s">
        <v>182</v>
      </c>
      <c r="E242" s="11" t="s">
        <v>31</v>
      </c>
      <c r="F242" s="42" t="s">
        <v>631</v>
      </c>
      <c r="G242" s="12" t="s">
        <v>632</v>
      </c>
      <c r="H242" s="58" t="s">
        <v>443</v>
      </c>
    </row>
    <row r="243" spans="1:8" x14ac:dyDescent="0.4">
      <c r="A243" s="434"/>
      <c r="B243" s="20" t="s">
        <v>80</v>
      </c>
      <c r="C243" s="37">
        <f>C237+C238+C239+C240+C241+C242</f>
        <v>810</v>
      </c>
      <c r="D243" s="38">
        <f>D237+D238+D239+D240+D241+D242</f>
        <v>24.52</v>
      </c>
      <c r="E243" s="38">
        <f>E237+E238+E239+E240+E241+E242</f>
        <v>23.600000000000005</v>
      </c>
      <c r="F243" s="38">
        <f>F237+F238+F239+F240+F241+F242</f>
        <v>106.5</v>
      </c>
      <c r="G243" s="37">
        <f>G237+G238+G239+G240+G241+G242</f>
        <v>697</v>
      </c>
      <c r="H243" s="50"/>
    </row>
    <row r="244" spans="1:8" x14ac:dyDescent="0.4">
      <c r="A244" s="468" t="s">
        <v>59</v>
      </c>
      <c r="B244" s="169" t="s">
        <v>42</v>
      </c>
      <c r="C244" s="15">
        <v>200</v>
      </c>
      <c r="D244" s="11" t="s">
        <v>64</v>
      </c>
      <c r="E244" s="11" t="s">
        <v>192</v>
      </c>
      <c r="F244" s="42" t="s">
        <v>663</v>
      </c>
      <c r="G244" s="12" t="s">
        <v>664</v>
      </c>
      <c r="H244" s="30" t="s">
        <v>433</v>
      </c>
    </row>
    <row r="245" spans="1:8" x14ac:dyDescent="0.4">
      <c r="A245" s="434"/>
      <c r="B245" s="20" t="s">
        <v>81</v>
      </c>
      <c r="C245" s="26">
        <v>200</v>
      </c>
      <c r="D245" s="22" t="s">
        <v>64</v>
      </c>
      <c r="E245" s="22" t="s">
        <v>192</v>
      </c>
      <c r="F245" s="22" t="s">
        <v>663</v>
      </c>
      <c r="G245" s="21" t="s">
        <v>664</v>
      </c>
      <c r="H245" s="50"/>
    </row>
    <row r="246" spans="1:8" x14ac:dyDescent="0.4">
      <c r="A246" s="468" t="s">
        <v>8</v>
      </c>
      <c r="B246" s="146" t="s">
        <v>805</v>
      </c>
      <c r="C246" s="90" t="s">
        <v>518</v>
      </c>
      <c r="D246" s="40" t="s">
        <v>640</v>
      </c>
      <c r="E246" s="84" t="s">
        <v>641</v>
      </c>
      <c r="F246" s="40" t="s">
        <v>642</v>
      </c>
      <c r="G246" s="33" t="s">
        <v>643</v>
      </c>
      <c r="H246" s="23" t="s">
        <v>644</v>
      </c>
    </row>
    <row r="247" spans="1:8" x14ac:dyDescent="0.4">
      <c r="A247" s="436"/>
      <c r="B247" s="162" t="s">
        <v>66</v>
      </c>
      <c r="C247" s="40">
        <v>50</v>
      </c>
      <c r="D247" s="32">
        <v>3.8</v>
      </c>
      <c r="E247" s="32">
        <v>0.4</v>
      </c>
      <c r="F247" s="32">
        <v>24.6</v>
      </c>
      <c r="G247" s="33">
        <v>117</v>
      </c>
      <c r="H247" s="58" t="s">
        <v>432</v>
      </c>
    </row>
    <row r="248" spans="1:8" x14ac:dyDescent="0.4">
      <c r="A248" s="436"/>
      <c r="B248" s="14" t="s">
        <v>34</v>
      </c>
      <c r="C248" s="15">
        <v>200</v>
      </c>
      <c r="D248" s="16">
        <v>0.1</v>
      </c>
      <c r="E248" s="16" t="s">
        <v>32</v>
      </c>
      <c r="F248" s="17">
        <v>9.1</v>
      </c>
      <c r="G248" s="12">
        <v>24.4</v>
      </c>
      <c r="H248" s="30" t="s">
        <v>430</v>
      </c>
    </row>
    <row r="249" spans="1:8" x14ac:dyDescent="0.4">
      <c r="A249" s="436"/>
      <c r="B249" s="180" t="s">
        <v>559</v>
      </c>
      <c r="C249" s="68">
        <v>150</v>
      </c>
      <c r="D249" s="16">
        <v>1.8</v>
      </c>
      <c r="E249" s="16">
        <v>0.4</v>
      </c>
      <c r="F249" s="69">
        <v>16.2</v>
      </c>
      <c r="G249" s="12">
        <v>86</v>
      </c>
      <c r="H249" s="30"/>
    </row>
    <row r="250" spans="1:8" x14ac:dyDescent="0.4">
      <c r="A250" s="434"/>
      <c r="B250" s="20" t="s">
        <v>82</v>
      </c>
      <c r="C250" s="21">
        <v>547</v>
      </c>
      <c r="D250" s="22">
        <f>D246+D247+D248+D249</f>
        <v>24.000000000000004</v>
      </c>
      <c r="E250" s="22">
        <f>E246+E247+E248+E249</f>
        <v>39.83</v>
      </c>
      <c r="F250" s="22">
        <f>F246+F247+F248+F249</f>
        <v>65.900000000000006</v>
      </c>
      <c r="G250" s="21">
        <f>G246+G247+G248+G249</f>
        <v>553.4</v>
      </c>
      <c r="H250" s="50"/>
    </row>
    <row r="251" spans="1:8" x14ac:dyDescent="0.4">
      <c r="A251" s="472" t="s">
        <v>83</v>
      </c>
      <c r="B251" s="473"/>
      <c r="C251" s="49">
        <f>C250+C245+C243+C236+C234</f>
        <v>2227</v>
      </c>
      <c r="D251" s="48">
        <f>D250+D245+D243+D236+D234</f>
        <v>73.86</v>
      </c>
      <c r="E251" s="48">
        <f>E250+E245+E243+E236+E234</f>
        <v>81.690000000000012</v>
      </c>
      <c r="F251" s="48">
        <f>F250+F245+F243+F236+F234</f>
        <v>277.84000000000003</v>
      </c>
      <c r="G251" s="49">
        <f>G250+G245+G243+G236+G234</f>
        <v>1974.99</v>
      </c>
      <c r="H251" s="39"/>
    </row>
    <row r="252" spans="1:8" x14ac:dyDescent="0.4">
      <c r="A252" s="470" t="s">
        <v>24</v>
      </c>
      <c r="B252" s="470" t="s">
        <v>25</v>
      </c>
      <c r="C252" s="467" t="s">
        <v>26</v>
      </c>
      <c r="D252" s="467" t="s">
        <v>543</v>
      </c>
      <c r="E252" s="467"/>
      <c r="F252" s="467"/>
      <c r="G252" s="470" t="s">
        <v>38</v>
      </c>
      <c r="H252" s="470" t="s">
        <v>39</v>
      </c>
    </row>
    <row r="253" spans="1:8" x14ac:dyDescent="0.4">
      <c r="A253" s="471"/>
      <c r="B253" s="471"/>
      <c r="C253" s="468"/>
      <c r="D253" s="286" t="s">
        <v>4</v>
      </c>
      <c r="E253" s="286" t="s">
        <v>36</v>
      </c>
      <c r="F253" s="286" t="s">
        <v>30</v>
      </c>
      <c r="G253" s="471"/>
      <c r="H253" s="471"/>
    </row>
    <row r="254" spans="1:8" x14ac:dyDescent="0.4">
      <c r="A254" s="460" t="s">
        <v>538</v>
      </c>
      <c r="B254" s="461"/>
      <c r="C254" s="461"/>
      <c r="D254" s="461"/>
      <c r="E254" s="461"/>
      <c r="F254" s="461"/>
      <c r="G254" s="461"/>
      <c r="H254" s="462"/>
    </row>
    <row r="255" spans="1:8" x14ac:dyDescent="0.4">
      <c r="A255" s="463" t="s">
        <v>361</v>
      </c>
      <c r="B255" s="464"/>
      <c r="C255" s="465"/>
      <c r="D255" s="465"/>
      <c r="E255" s="465"/>
      <c r="F255" s="465"/>
      <c r="G255" s="465"/>
      <c r="H255" s="466"/>
    </row>
    <row r="256" spans="1:8" x14ac:dyDescent="0.4">
      <c r="A256" s="467" t="s">
        <v>40</v>
      </c>
      <c r="B256" s="158" t="s">
        <v>748</v>
      </c>
      <c r="C256" s="15" t="s">
        <v>113</v>
      </c>
      <c r="D256" s="16">
        <v>7.1</v>
      </c>
      <c r="E256" s="16">
        <v>7.6</v>
      </c>
      <c r="F256" s="16">
        <v>36.700000000000003</v>
      </c>
      <c r="G256" s="12">
        <v>245</v>
      </c>
      <c r="H256" s="30" t="s">
        <v>759</v>
      </c>
    </row>
    <row r="257" spans="1:8" x14ac:dyDescent="0.4">
      <c r="A257" s="467"/>
      <c r="B257" s="18" t="s">
        <v>104</v>
      </c>
      <c r="C257" s="8">
        <v>50</v>
      </c>
      <c r="D257" s="11">
        <v>3.2</v>
      </c>
      <c r="E257" s="11">
        <v>0.3</v>
      </c>
      <c r="F257" s="11">
        <v>15.3</v>
      </c>
      <c r="G257" s="12">
        <v>79</v>
      </c>
      <c r="H257" s="30" t="s">
        <v>459</v>
      </c>
    </row>
    <row r="258" spans="1:8" x14ac:dyDescent="0.4">
      <c r="A258" s="467"/>
      <c r="B258" s="14" t="s">
        <v>34</v>
      </c>
      <c r="C258" s="8">
        <v>200</v>
      </c>
      <c r="D258" s="10" t="s">
        <v>46</v>
      </c>
      <c r="E258" s="10" t="s">
        <v>46</v>
      </c>
      <c r="F258" s="53" t="s">
        <v>622</v>
      </c>
      <c r="G258" s="12" t="s">
        <v>623</v>
      </c>
      <c r="H258" s="54" t="s">
        <v>439</v>
      </c>
    </row>
    <row r="259" spans="1:8" x14ac:dyDescent="0.4">
      <c r="A259" s="467"/>
      <c r="B259" s="20" t="s">
        <v>41</v>
      </c>
      <c r="C259" s="21">
        <v>415</v>
      </c>
      <c r="D259" s="22">
        <f>D256+D257+D258</f>
        <v>13</v>
      </c>
      <c r="E259" s="22">
        <f>E256+E257+E258</f>
        <v>10.6</v>
      </c>
      <c r="F259" s="22">
        <f>F256+F257+F258</f>
        <v>66.599999999999994</v>
      </c>
      <c r="G259" s="21">
        <f>G256+G257+G258</f>
        <v>417.3</v>
      </c>
      <c r="H259" s="55"/>
    </row>
    <row r="260" spans="1:8" x14ac:dyDescent="0.4">
      <c r="A260" s="468" t="s">
        <v>23</v>
      </c>
      <c r="B260" s="169" t="s">
        <v>42</v>
      </c>
      <c r="C260" s="11" t="s">
        <v>5</v>
      </c>
      <c r="D260" s="16">
        <v>1.44</v>
      </c>
      <c r="E260" s="17">
        <v>0.67</v>
      </c>
      <c r="F260" s="17">
        <v>15.43</v>
      </c>
      <c r="G260" s="24">
        <v>112</v>
      </c>
      <c r="H260" s="45" t="s">
        <v>624</v>
      </c>
    </row>
    <row r="261" spans="1:8" x14ac:dyDescent="0.4">
      <c r="A261" s="434"/>
      <c r="B261" s="25" t="s">
        <v>44</v>
      </c>
      <c r="C261" s="26">
        <v>200</v>
      </c>
      <c r="D261" s="22">
        <f>D260</f>
        <v>1.44</v>
      </c>
      <c r="E261" s="22">
        <f>E260</f>
        <v>0.67</v>
      </c>
      <c r="F261" s="22">
        <f>F260</f>
        <v>15.43</v>
      </c>
      <c r="G261" s="21">
        <f>G260</f>
        <v>112</v>
      </c>
      <c r="H261" s="55"/>
    </row>
    <row r="262" spans="1:8" x14ac:dyDescent="0.4">
      <c r="A262" s="435" t="s">
        <v>6</v>
      </c>
      <c r="B262" s="389" t="s">
        <v>840</v>
      </c>
      <c r="C262" s="306">
        <v>60</v>
      </c>
      <c r="D262" s="307">
        <v>0.6</v>
      </c>
      <c r="E262" s="307">
        <v>2.7</v>
      </c>
      <c r="F262" s="308">
        <v>6.4</v>
      </c>
      <c r="G262" s="309">
        <v>35</v>
      </c>
      <c r="H262" s="327" t="s">
        <v>841</v>
      </c>
    </row>
    <row r="263" spans="1:8" x14ac:dyDescent="0.4">
      <c r="A263" s="435"/>
      <c r="B263" s="226" t="s">
        <v>802</v>
      </c>
      <c r="C263" s="227">
        <v>250</v>
      </c>
      <c r="D263" s="229" t="s">
        <v>712</v>
      </c>
      <c r="E263" s="229" t="s">
        <v>178</v>
      </c>
      <c r="F263" s="229" t="s">
        <v>405</v>
      </c>
      <c r="G263" s="229" t="s">
        <v>713</v>
      </c>
      <c r="H263" s="292" t="s">
        <v>493</v>
      </c>
    </row>
    <row r="264" spans="1:8" x14ac:dyDescent="0.4">
      <c r="A264" s="435"/>
      <c r="B264" s="162" t="s">
        <v>282</v>
      </c>
      <c r="C264" s="34">
        <v>220</v>
      </c>
      <c r="D264" s="34">
        <v>18</v>
      </c>
      <c r="E264" s="34">
        <v>19.5</v>
      </c>
      <c r="F264" s="34">
        <v>38.6</v>
      </c>
      <c r="G264" s="100">
        <v>409</v>
      </c>
      <c r="H264" s="46" t="s">
        <v>473</v>
      </c>
    </row>
    <row r="265" spans="1:8" x14ac:dyDescent="0.4">
      <c r="A265" s="435"/>
      <c r="B265" s="162" t="s">
        <v>50</v>
      </c>
      <c r="C265" s="15">
        <v>50</v>
      </c>
      <c r="D265" s="16" t="s">
        <v>51</v>
      </c>
      <c r="E265" s="16" t="s">
        <v>52</v>
      </c>
      <c r="F265" s="17" t="s">
        <v>53</v>
      </c>
      <c r="G265" s="12" t="s">
        <v>54</v>
      </c>
      <c r="H265" s="58"/>
    </row>
    <row r="266" spans="1:8" x14ac:dyDescent="0.4">
      <c r="A266" s="436"/>
      <c r="B266" s="146" t="s">
        <v>183</v>
      </c>
      <c r="C266" s="65">
        <v>200</v>
      </c>
      <c r="D266" s="124" t="s">
        <v>76</v>
      </c>
      <c r="E266" s="124" t="s">
        <v>502</v>
      </c>
      <c r="F266" s="124" t="s">
        <v>341</v>
      </c>
      <c r="G266" s="125" t="s">
        <v>627</v>
      </c>
      <c r="H266" s="119" t="s">
        <v>446</v>
      </c>
    </row>
    <row r="267" spans="1:8" x14ac:dyDescent="0.4">
      <c r="A267" s="434"/>
      <c r="B267" s="20" t="s">
        <v>80</v>
      </c>
      <c r="C267" s="59" t="s">
        <v>508</v>
      </c>
      <c r="D267" s="38">
        <f>D262+D263+D264+D265+D266</f>
        <v>24.88</v>
      </c>
      <c r="E267" s="38">
        <f>E262+E263+E264+E265+E266</f>
        <v>25.64</v>
      </c>
      <c r="F267" s="38">
        <f>F262+F263+F264+F265+F266</f>
        <v>104.5</v>
      </c>
      <c r="G267" s="37">
        <f>G262+G263+G264+G265+G266</f>
        <v>693.9</v>
      </c>
      <c r="H267" s="50"/>
    </row>
    <row r="268" spans="1:8" x14ac:dyDescent="0.4">
      <c r="A268" s="468" t="s">
        <v>59</v>
      </c>
      <c r="B268" s="169" t="s">
        <v>42</v>
      </c>
      <c r="C268" s="15">
        <v>200</v>
      </c>
      <c r="D268" s="11" t="s">
        <v>64</v>
      </c>
      <c r="E268" s="11" t="s">
        <v>192</v>
      </c>
      <c r="F268" s="42" t="s">
        <v>661</v>
      </c>
      <c r="G268" s="12" t="s">
        <v>662</v>
      </c>
      <c r="H268" s="30" t="s">
        <v>433</v>
      </c>
    </row>
    <row r="269" spans="1:8" x14ac:dyDescent="0.4">
      <c r="A269" s="434"/>
      <c r="B269" s="20" t="s">
        <v>81</v>
      </c>
      <c r="C269" s="15">
        <v>200</v>
      </c>
      <c r="D269" s="11" t="s">
        <v>64</v>
      </c>
      <c r="E269" s="11" t="s">
        <v>192</v>
      </c>
      <c r="F269" s="42" t="s">
        <v>661</v>
      </c>
      <c r="G269" s="12" t="s">
        <v>662</v>
      </c>
      <c r="H269" s="80"/>
    </row>
    <row r="270" spans="1:8" x14ac:dyDescent="0.4">
      <c r="A270" s="468" t="s">
        <v>8</v>
      </c>
      <c r="B270" s="72" t="s">
        <v>349</v>
      </c>
      <c r="C270" s="8">
        <v>155</v>
      </c>
      <c r="D270" s="16">
        <v>14.6</v>
      </c>
      <c r="E270" s="16">
        <v>5.0999999999999996</v>
      </c>
      <c r="F270" s="17">
        <v>33.1</v>
      </c>
      <c r="G270" s="12">
        <v>240</v>
      </c>
      <c r="H270" s="30" t="s">
        <v>466</v>
      </c>
    </row>
    <row r="271" spans="1:8" x14ac:dyDescent="0.4">
      <c r="A271" s="436"/>
      <c r="B271" s="162" t="s">
        <v>66</v>
      </c>
      <c r="C271" s="40">
        <v>50</v>
      </c>
      <c r="D271" s="32">
        <v>3.8</v>
      </c>
      <c r="E271" s="32">
        <v>0.4</v>
      </c>
      <c r="F271" s="32">
        <v>24.6</v>
      </c>
      <c r="G271" s="33">
        <v>117</v>
      </c>
      <c r="H271" s="58" t="s">
        <v>432</v>
      </c>
    </row>
    <row r="272" spans="1:8" x14ac:dyDescent="0.4">
      <c r="A272" s="436"/>
      <c r="B272" s="14" t="s">
        <v>34</v>
      </c>
      <c r="C272" s="15">
        <v>200</v>
      </c>
      <c r="D272" s="11" t="s">
        <v>378</v>
      </c>
      <c r="E272" s="11" t="s">
        <v>378</v>
      </c>
      <c r="F272" s="73" t="s">
        <v>625</v>
      </c>
      <c r="G272" s="29" t="s">
        <v>626</v>
      </c>
      <c r="H272" s="58" t="s">
        <v>436</v>
      </c>
    </row>
    <row r="273" spans="1:8" x14ac:dyDescent="0.4">
      <c r="A273" s="436"/>
      <c r="B273" s="180" t="s">
        <v>131</v>
      </c>
      <c r="C273" s="34">
        <v>150</v>
      </c>
      <c r="D273" s="34">
        <v>0.4</v>
      </c>
      <c r="E273" s="34">
        <v>0.3</v>
      </c>
      <c r="F273" s="34">
        <v>10.3</v>
      </c>
      <c r="G273" s="34">
        <v>47</v>
      </c>
      <c r="H273" s="30"/>
    </row>
    <row r="274" spans="1:8" x14ac:dyDescent="0.4">
      <c r="A274" s="434"/>
      <c r="B274" s="20" t="s">
        <v>82</v>
      </c>
      <c r="C274" s="21">
        <f>C270+C271+C272+C273</f>
        <v>555</v>
      </c>
      <c r="D274" s="21">
        <f>D270+D271+D272+D273</f>
        <v>20.199999999999996</v>
      </c>
      <c r="E274" s="21">
        <f>E270+E271+E272+E273</f>
        <v>7.2</v>
      </c>
      <c r="F274" s="21">
        <f>F270+F271+F272+F273</f>
        <v>79.2</v>
      </c>
      <c r="G274" s="21">
        <f>G270+G271+G272+G273</f>
        <v>465</v>
      </c>
      <c r="H274" s="50"/>
    </row>
    <row r="275" spans="1:8" x14ac:dyDescent="0.4">
      <c r="A275" s="472" t="s">
        <v>83</v>
      </c>
      <c r="B275" s="473"/>
      <c r="C275" s="49">
        <f>C274+C269+C267+C261+C259</f>
        <v>2068</v>
      </c>
      <c r="D275" s="48">
        <f>D274+D269+D267+D261+D259</f>
        <v>65.11999999999999</v>
      </c>
      <c r="E275" s="48">
        <f>E274+E269+E267+E261+E259</f>
        <v>44.2</v>
      </c>
      <c r="F275" s="48">
        <f>F274+F269+F267+F261+F259</f>
        <v>273.02999999999997</v>
      </c>
      <c r="G275" s="49">
        <f>G274+G269+G267+G261+G259</f>
        <v>1738.4799999999998</v>
      </c>
      <c r="H275" s="39"/>
    </row>
    <row r="276" spans="1:8" x14ac:dyDescent="0.4">
      <c r="A276" s="470" t="s">
        <v>24</v>
      </c>
      <c r="B276" s="470" t="s">
        <v>25</v>
      </c>
      <c r="C276" s="467" t="s">
        <v>26</v>
      </c>
      <c r="D276" s="467" t="s">
        <v>543</v>
      </c>
      <c r="E276" s="467"/>
      <c r="F276" s="467"/>
      <c r="G276" s="470" t="s">
        <v>38</v>
      </c>
      <c r="H276" s="470" t="s">
        <v>39</v>
      </c>
    </row>
    <row r="277" spans="1:8" x14ac:dyDescent="0.4">
      <c r="A277" s="471"/>
      <c r="B277" s="471"/>
      <c r="C277" s="468"/>
      <c r="D277" s="286" t="s">
        <v>4</v>
      </c>
      <c r="E277" s="286" t="s">
        <v>36</v>
      </c>
      <c r="F277" s="286" t="s">
        <v>30</v>
      </c>
      <c r="G277" s="471"/>
      <c r="H277" s="471"/>
    </row>
    <row r="278" spans="1:8" x14ac:dyDescent="0.4">
      <c r="A278" s="463" t="s">
        <v>367</v>
      </c>
      <c r="B278" s="464"/>
      <c r="C278" s="465"/>
      <c r="D278" s="465"/>
      <c r="E278" s="465"/>
      <c r="F278" s="465"/>
      <c r="G278" s="465"/>
      <c r="H278" s="466"/>
    </row>
    <row r="279" spans="1:8" x14ac:dyDescent="0.4">
      <c r="A279" s="467" t="s">
        <v>40</v>
      </c>
      <c r="B279" s="150" t="s">
        <v>270</v>
      </c>
      <c r="C279" s="8" t="s">
        <v>113</v>
      </c>
      <c r="D279" s="11" t="s">
        <v>200</v>
      </c>
      <c r="E279" s="11" t="s">
        <v>200</v>
      </c>
      <c r="F279" s="11" t="s">
        <v>201</v>
      </c>
      <c r="G279" s="29" t="s">
        <v>171</v>
      </c>
      <c r="H279" s="54" t="s">
        <v>463</v>
      </c>
    </row>
    <row r="280" spans="1:8" x14ac:dyDescent="0.4">
      <c r="A280" s="467"/>
      <c r="B280" s="146" t="s">
        <v>172</v>
      </c>
      <c r="C280" s="11" t="s">
        <v>648</v>
      </c>
      <c r="D280" s="10" t="s">
        <v>649</v>
      </c>
      <c r="E280" s="10" t="s">
        <v>48</v>
      </c>
      <c r="F280" s="53" t="s">
        <v>646</v>
      </c>
      <c r="G280" s="12" t="s">
        <v>650</v>
      </c>
      <c r="H280" s="58" t="s">
        <v>459</v>
      </c>
    </row>
    <row r="281" spans="1:8" x14ac:dyDescent="0.4">
      <c r="A281" s="467"/>
      <c r="B281" s="14" t="s">
        <v>34</v>
      </c>
      <c r="C281" s="15">
        <v>200</v>
      </c>
      <c r="D281" s="11" t="s">
        <v>298</v>
      </c>
      <c r="E281" s="11" t="s">
        <v>95</v>
      </c>
      <c r="F281" s="42" t="s">
        <v>77</v>
      </c>
      <c r="G281" s="12" t="s">
        <v>722</v>
      </c>
      <c r="H281" s="45" t="s">
        <v>448</v>
      </c>
    </row>
    <row r="282" spans="1:8" x14ac:dyDescent="0.4">
      <c r="A282" s="467"/>
      <c r="B282" s="20" t="s">
        <v>41</v>
      </c>
      <c r="C282" s="21">
        <v>420</v>
      </c>
      <c r="D282" s="22">
        <f>D281+D280+D279</f>
        <v>16.2</v>
      </c>
      <c r="E282" s="22">
        <f>E281+E280+E279</f>
        <v>16.7</v>
      </c>
      <c r="F282" s="22">
        <f>F281+F280+F279</f>
        <v>74.7</v>
      </c>
      <c r="G282" s="21">
        <f>G281+G280+G279</f>
        <v>515</v>
      </c>
      <c r="H282" s="55"/>
    </row>
    <row r="283" spans="1:8" x14ac:dyDescent="0.4">
      <c r="A283" s="468" t="s">
        <v>23</v>
      </c>
      <c r="B283" s="158" t="s">
        <v>240</v>
      </c>
      <c r="C283" s="15">
        <v>200</v>
      </c>
      <c r="D283" s="11" t="s">
        <v>229</v>
      </c>
      <c r="E283" s="11" t="s">
        <v>656</v>
      </c>
      <c r="F283" s="42" t="s">
        <v>657</v>
      </c>
      <c r="G283" s="12">
        <v>222</v>
      </c>
      <c r="H283" s="55" t="s">
        <v>505</v>
      </c>
    </row>
    <row r="284" spans="1:8" x14ac:dyDescent="0.4">
      <c r="A284" s="434"/>
      <c r="B284" s="25" t="s">
        <v>44</v>
      </c>
      <c r="C284" s="26">
        <v>200</v>
      </c>
      <c r="D284" s="22" t="str">
        <f>D283</f>
        <v>1,2</v>
      </c>
      <c r="E284" s="22" t="str">
        <f>E283</f>
        <v>0,56</v>
      </c>
      <c r="F284" s="22" t="str">
        <f>F283</f>
        <v>53,6</v>
      </c>
      <c r="G284" s="21">
        <f>G283</f>
        <v>222</v>
      </c>
      <c r="H284" s="55"/>
    </row>
    <row r="285" spans="1:8" x14ac:dyDescent="0.4">
      <c r="A285" s="435" t="s">
        <v>6</v>
      </c>
      <c r="B285" s="146" t="s">
        <v>256</v>
      </c>
      <c r="C285" s="15">
        <v>60</v>
      </c>
      <c r="D285" s="11" t="s">
        <v>45</v>
      </c>
      <c r="E285" s="11" t="s">
        <v>46</v>
      </c>
      <c r="F285" s="11" t="s">
        <v>123</v>
      </c>
      <c r="G285" s="29" t="s">
        <v>257</v>
      </c>
      <c r="H285" s="58" t="s">
        <v>472</v>
      </c>
    </row>
    <row r="286" spans="1:8" x14ac:dyDescent="0.4">
      <c r="A286" s="435"/>
      <c r="B286" s="162" t="s">
        <v>325</v>
      </c>
      <c r="C286" s="40" t="s">
        <v>670</v>
      </c>
      <c r="D286" s="40">
        <v>8.5</v>
      </c>
      <c r="E286" s="40">
        <v>4.4000000000000004</v>
      </c>
      <c r="F286" s="40">
        <v>13.3</v>
      </c>
      <c r="G286" s="33">
        <v>128</v>
      </c>
      <c r="H286" s="46" t="s">
        <v>441</v>
      </c>
    </row>
    <row r="287" spans="1:8" x14ac:dyDescent="0.4">
      <c r="A287" s="435"/>
      <c r="B287" s="180" t="s">
        <v>375</v>
      </c>
      <c r="C287" s="15" t="s">
        <v>703</v>
      </c>
      <c r="D287" s="11" t="s">
        <v>565</v>
      </c>
      <c r="E287" s="11" t="s">
        <v>156</v>
      </c>
      <c r="F287" s="42" t="s">
        <v>704</v>
      </c>
      <c r="G287" s="12" t="s">
        <v>705</v>
      </c>
      <c r="H287" s="30" t="s">
        <v>487</v>
      </c>
    </row>
    <row r="288" spans="1:8" x14ac:dyDescent="0.4">
      <c r="A288" s="435"/>
      <c r="B288" s="162" t="s">
        <v>50</v>
      </c>
      <c r="C288" s="15">
        <v>50</v>
      </c>
      <c r="D288" s="16" t="s">
        <v>51</v>
      </c>
      <c r="E288" s="16" t="s">
        <v>52</v>
      </c>
      <c r="F288" s="17" t="s">
        <v>53</v>
      </c>
      <c r="G288" s="12" t="s">
        <v>54</v>
      </c>
      <c r="H288" s="58"/>
    </row>
    <row r="289" spans="1:8" x14ac:dyDescent="0.4">
      <c r="A289" s="436"/>
      <c r="B289" s="14" t="s">
        <v>34</v>
      </c>
      <c r="C289" s="15">
        <v>200</v>
      </c>
      <c r="D289" s="16">
        <v>0.1</v>
      </c>
      <c r="E289" s="16" t="s">
        <v>32</v>
      </c>
      <c r="F289" s="17">
        <v>9.1</v>
      </c>
      <c r="G289" s="12">
        <v>24.4</v>
      </c>
      <c r="H289" s="30" t="s">
        <v>430</v>
      </c>
    </row>
    <row r="290" spans="1:8" x14ac:dyDescent="0.4">
      <c r="A290" s="434"/>
      <c r="B290" s="20" t="s">
        <v>80</v>
      </c>
      <c r="C290" s="59" t="s">
        <v>589</v>
      </c>
      <c r="D290" s="38">
        <f>D285+D286+D287+D288+D289</f>
        <v>31.200000000000003</v>
      </c>
      <c r="E290" s="38">
        <f>E285+E286+E287+E288+E289</f>
        <v>22.330000000000002</v>
      </c>
      <c r="F290" s="38">
        <f>F285+F286+F287+F288+F289</f>
        <v>77.399999999999991</v>
      </c>
      <c r="G290" s="37">
        <f>G285+G286+G287+G288+G289</f>
        <v>581.4</v>
      </c>
      <c r="H290" s="50"/>
    </row>
    <row r="291" spans="1:8" x14ac:dyDescent="0.4">
      <c r="A291" s="468" t="s">
        <v>59</v>
      </c>
      <c r="B291" s="180" t="s">
        <v>60</v>
      </c>
      <c r="C291" s="34">
        <v>20</v>
      </c>
      <c r="D291" s="34">
        <v>2.04</v>
      </c>
      <c r="E291" s="34">
        <v>1.68</v>
      </c>
      <c r="F291" s="34">
        <v>18</v>
      </c>
      <c r="G291" s="100">
        <v>95</v>
      </c>
      <c r="H291" s="30"/>
    </row>
    <row r="292" spans="1:8" x14ac:dyDescent="0.4">
      <c r="A292" s="436"/>
      <c r="B292" s="169" t="s">
        <v>42</v>
      </c>
      <c r="C292" s="15">
        <v>200</v>
      </c>
      <c r="D292" s="11" t="s">
        <v>659</v>
      </c>
      <c r="E292" s="11" t="s">
        <v>660</v>
      </c>
      <c r="F292" s="42" t="s">
        <v>232</v>
      </c>
      <c r="G292" s="12" t="s">
        <v>630</v>
      </c>
      <c r="H292" s="45" t="s">
        <v>444</v>
      </c>
    </row>
    <row r="293" spans="1:8" x14ac:dyDescent="0.4">
      <c r="A293" s="434"/>
      <c r="B293" s="20" t="s">
        <v>81</v>
      </c>
      <c r="C293" s="43">
        <v>220</v>
      </c>
      <c r="D293" s="38">
        <f>D292+D291</f>
        <v>7.54</v>
      </c>
      <c r="E293" s="38">
        <f>E292+E291</f>
        <v>7.88</v>
      </c>
      <c r="F293" s="38">
        <f>F292+F291</f>
        <v>26.6</v>
      </c>
      <c r="G293" s="37">
        <f>G292+G291</f>
        <v>205</v>
      </c>
      <c r="H293" s="80"/>
    </row>
    <row r="294" spans="1:8" x14ac:dyDescent="0.4">
      <c r="A294" s="468" t="s">
        <v>8</v>
      </c>
      <c r="B294" s="146" t="s">
        <v>590</v>
      </c>
      <c r="C294" s="142">
        <v>90</v>
      </c>
      <c r="D294" s="151">
        <v>13.5</v>
      </c>
      <c r="E294" s="151">
        <v>19.149999999999999</v>
      </c>
      <c r="F294" s="151">
        <v>13.6</v>
      </c>
      <c r="G294" s="153">
        <v>282</v>
      </c>
      <c r="H294" s="183" t="s">
        <v>613</v>
      </c>
    </row>
    <row r="295" spans="1:8" x14ac:dyDescent="0.4">
      <c r="A295" s="436"/>
      <c r="B295" s="192" t="s">
        <v>180</v>
      </c>
      <c r="C295" s="31">
        <v>150</v>
      </c>
      <c r="D295" s="163" t="s">
        <v>46</v>
      </c>
      <c r="E295" s="163" t="s">
        <v>143</v>
      </c>
      <c r="F295" s="163" t="s">
        <v>185</v>
      </c>
      <c r="G295" s="161" t="s">
        <v>186</v>
      </c>
      <c r="H295" s="46" t="s">
        <v>613</v>
      </c>
    </row>
    <row r="296" spans="1:8" x14ac:dyDescent="0.4">
      <c r="A296" s="436"/>
      <c r="B296" s="14" t="s">
        <v>34</v>
      </c>
      <c r="C296" s="15">
        <v>200</v>
      </c>
      <c r="D296" s="11">
        <v>0.1</v>
      </c>
      <c r="E296" s="11" t="s">
        <v>32</v>
      </c>
      <c r="F296" s="73">
        <v>9.1</v>
      </c>
      <c r="G296" s="29">
        <v>24.4</v>
      </c>
      <c r="H296" s="58" t="s">
        <v>436</v>
      </c>
    </row>
    <row r="297" spans="1:8" x14ac:dyDescent="0.4">
      <c r="A297" s="436"/>
      <c r="B297" s="169" t="s">
        <v>162</v>
      </c>
      <c r="C297" s="11">
        <v>200</v>
      </c>
      <c r="D297" s="16" t="s">
        <v>76</v>
      </c>
      <c r="E297" s="17" t="s">
        <v>654</v>
      </c>
      <c r="F297" s="17" t="s">
        <v>178</v>
      </c>
      <c r="G297" s="24" t="s">
        <v>655</v>
      </c>
      <c r="H297" s="58" t="s">
        <v>432</v>
      </c>
    </row>
    <row r="298" spans="1:8" x14ac:dyDescent="0.4">
      <c r="A298" s="434"/>
      <c r="B298" s="20" t="s">
        <v>82</v>
      </c>
      <c r="C298" s="21">
        <v>460</v>
      </c>
      <c r="D298" s="48">
        <f>D294+D295+D296+D297</f>
        <v>16.600000000000001</v>
      </c>
      <c r="E298" s="48">
        <f>E294+E295+E296+E297</f>
        <v>42.379999999999995</v>
      </c>
      <c r="F298" s="48">
        <f>F294+F295+F296+F297</f>
        <v>42.7</v>
      </c>
      <c r="G298" s="49">
        <f>G294+G295+G296+G297</f>
        <v>518.4</v>
      </c>
      <c r="H298" s="50"/>
    </row>
    <row r="299" spans="1:8" x14ac:dyDescent="0.4">
      <c r="A299" s="472" t="s">
        <v>83</v>
      </c>
      <c r="B299" s="473"/>
      <c r="C299" s="49">
        <f>C298+C293+C290+C284+C282</f>
        <v>1990</v>
      </c>
      <c r="D299" s="48">
        <f>D298+D293+D290+D284+D282</f>
        <v>72.740000000000009</v>
      </c>
      <c r="E299" s="48">
        <f>E298+E293+E290+E284+E282</f>
        <v>89.850000000000009</v>
      </c>
      <c r="F299" s="48">
        <f>F298+F293+F290+F284+F282</f>
        <v>275</v>
      </c>
      <c r="G299" s="49">
        <f>G298+G293+G290+G284+G282</f>
        <v>2041.8</v>
      </c>
      <c r="H299" s="39"/>
    </row>
    <row r="300" spans="1:8" x14ac:dyDescent="0.4">
      <c r="A300" s="470" t="s">
        <v>24</v>
      </c>
      <c r="B300" s="470" t="s">
        <v>25</v>
      </c>
      <c r="C300" s="467" t="s">
        <v>26</v>
      </c>
      <c r="D300" s="467" t="s">
        <v>543</v>
      </c>
      <c r="E300" s="467"/>
      <c r="F300" s="467"/>
      <c r="G300" s="470" t="s">
        <v>38</v>
      </c>
      <c r="H300" s="470" t="s">
        <v>39</v>
      </c>
    </row>
    <row r="301" spans="1:8" x14ac:dyDescent="0.4">
      <c r="A301" s="471"/>
      <c r="B301" s="471"/>
      <c r="C301" s="468"/>
      <c r="D301" s="286" t="s">
        <v>4</v>
      </c>
      <c r="E301" s="286" t="s">
        <v>36</v>
      </c>
      <c r="F301" s="286" t="s">
        <v>30</v>
      </c>
      <c r="G301" s="471"/>
      <c r="H301" s="471"/>
    </row>
    <row r="302" spans="1:8" x14ac:dyDescent="0.4">
      <c r="A302" s="463" t="s">
        <v>374</v>
      </c>
      <c r="B302" s="464"/>
      <c r="C302" s="465"/>
      <c r="D302" s="465"/>
      <c r="E302" s="465"/>
      <c r="F302" s="465"/>
      <c r="G302" s="465"/>
      <c r="H302" s="466"/>
    </row>
    <row r="303" spans="1:8" x14ac:dyDescent="0.4">
      <c r="A303" s="467" t="s">
        <v>40</v>
      </c>
      <c r="B303" s="150" t="s">
        <v>744</v>
      </c>
      <c r="C303" s="15" t="s">
        <v>113</v>
      </c>
      <c r="D303" s="11" t="s">
        <v>170</v>
      </c>
      <c r="E303" s="11" t="s">
        <v>170</v>
      </c>
      <c r="F303" s="42" t="s">
        <v>16</v>
      </c>
      <c r="G303" s="12" t="s">
        <v>303</v>
      </c>
      <c r="H303" s="30" t="s">
        <v>458</v>
      </c>
    </row>
    <row r="304" spans="1:8" x14ac:dyDescent="0.4">
      <c r="A304" s="467"/>
      <c r="B304" s="18" t="s">
        <v>104</v>
      </c>
      <c r="C304" s="8">
        <v>50</v>
      </c>
      <c r="D304" s="11">
        <v>3.2</v>
      </c>
      <c r="E304" s="11">
        <v>0.3</v>
      </c>
      <c r="F304" s="11">
        <v>15.3</v>
      </c>
      <c r="G304" s="12">
        <v>79</v>
      </c>
      <c r="H304" s="91" t="s">
        <v>459</v>
      </c>
    </row>
    <row r="305" spans="1:8" x14ac:dyDescent="0.4">
      <c r="A305" s="467"/>
      <c r="B305" s="14" t="s">
        <v>34</v>
      </c>
      <c r="C305" s="8">
        <v>200</v>
      </c>
      <c r="D305" s="10" t="s">
        <v>46</v>
      </c>
      <c r="E305" s="10" t="s">
        <v>46</v>
      </c>
      <c r="F305" s="53" t="s">
        <v>622</v>
      </c>
      <c r="G305" s="12" t="s">
        <v>623</v>
      </c>
      <c r="H305" s="54" t="s">
        <v>439</v>
      </c>
    </row>
    <row r="306" spans="1:8" x14ac:dyDescent="0.4">
      <c r="A306" s="467"/>
      <c r="B306" s="20" t="s">
        <v>41</v>
      </c>
      <c r="C306" s="21">
        <v>455</v>
      </c>
      <c r="D306" s="22">
        <f>D305+D304+D303</f>
        <v>14.9</v>
      </c>
      <c r="E306" s="22">
        <f>E305+E304+E303</f>
        <v>12</v>
      </c>
      <c r="F306" s="22">
        <f>F305+F304+F303</f>
        <v>66.900000000000006</v>
      </c>
      <c r="G306" s="21">
        <f>G305+G304+G303</f>
        <v>467.3</v>
      </c>
      <c r="H306" s="55"/>
    </row>
    <row r="307" spans="1:8" x14ac:dyDescent="0.4">
      <c r="A307" s="468" t="s">
        <v>23</v>
      </c>
      <c r="B307" s="169" t="s">
        <v>42</v>
      </c>
      <c r="C307" s="11" t="s">
        <v>5</v>
      </c>
      <c r="D307" s="16">
        <v>1.44</v>
      </c>
      <c r="E307" s="17">
        <v>0.67</v>
      </c>
      <c r="F307" s="17">
        <v>15.43</v>
      </c>
      <c r="G307" s="24">
        <v>112</v>
      </c>
      <c r="H307" s="45" t="s">
        <v>624</v>
      </c>
    </row>
    <row r="308" spans="1:8" x14ac:dyDescent="0.4">
      <c r="A308" s="434"/>
      <c r="B308" s="25" t="s">
        <v>44</v>
      </c>
      <c r="C308" s="26">
        <v>200</v>
      </c>
      <c r="D308" s="22">
        <f>D307</f>
        <v>1.44</v>
      </c>
      <c r="E308" s="22">
        <f>E307</f>
        <v>0.67</v>
      </c>
      <c r="F308" s="22">
        <f>F307</f>
        <v>15.43</v>
      </c>
      <c r="G308" s="21">
        <f>G307</f>
        <v>112</v>
      </c>
      <c r="H308" s="55"/>
    </row>
    <row r="309" spans="1:8" x14ac:dyDescent="0.4">
      <c r="A309" s="435" t="s">
        <v>6</v>
      </c>
      <c r="B309" s="390" t="s">
        <v>848</v>
      </c>
      <c r="C309" s="306">
        <v>60</v>
      </c>
      <c r="D309" s="313" t="s">
        <v>849</v>
      </c>
      <c r="E309" s="313" t="s">
        <v>850</v>
      </c>
      <c r="F309" s="313" t="s">
        <v>851</v>
      </c>
      <c r="G309" s="329">
        <v>14.4</v>
      </c>
      <c r="H309" s="344" t="s">
        <v>852</v>
      </c>
    </row>
    <row r="310" spans="1:8" ht="42" x14ac:dyDescent="0.4">
      <c r="A310" s="435"/>
      <c r="B310" s="158" t="s">
        <v>810</v>
      </c>
      <c r="C310" s="15">
        <v>250</v>
      </c>
      <c r="D310" s="11" t="s">
        <v>552</v>
      </c>
      <c r="E310" s="11" t="s">
        <v>87</v>
      </c>
      <c r="F310" s="42" t="s">
        <v>706</v>
      </c>
      <c r="G310" s="12" t="s">
        <v>707</v>
      </c>
      <c r="H310" s="30" t="s">
        <v>467</v>
      </c>
    </row>
    <row r="311" spans="1:8" x14ac:dyDescent="0.4">
      <c r="A311" s="435"/>
      <c r="B311" s="180" t="s">
        <v>368</v>
      </c>
      <c r="C311" s="8">
        <v>120</v>
      </c>
      <c r="D311" s="10" t="s">
        <v>426</v>
      </c>
      <c r="E311" s="10" t="s">
        <v>427</v>
      </c>
      <c r="F311" s="53" t="s">
        <v>428</v>
      </c>
      <c r="G311" s="12" t="s">
        <v>429</v>
      </c>
      <c r="H311" s="81" t="s">
        <v>485</v>
      </c>
    </row>
    <row r="312" spans="1:8" x14ac:dyDescent="0.4">
      <c r="A312" s="435"/>
      <c r="B312" s="150" t="s">
        <v>326</v>
      </c>
      <c r="C312" s="65">
        <v>150</v>
      </c>
      <c r="D312" s="79" t="s">
        <v>68</v>
      </c>
      <c r="E312" s="79" t="s">
        <v>208</v>
      </c>
      <c r="F312" s="117" t="s">
        <v>209</v>
      </c>
      <c r="G312" s="62" t="s">
        <v>680</v>
      </c>
      <c r="H312" s="119" t="s">
        <v>708</v>
      </c>
    </row>
    <row r="313" spans="1:8" x14ac:dyDescent="0.4">
      <c r="A313" s="435"/>
      <c r="B313" s="162" t="s">
        <v>50</v>
      </c>
      <c r="C313" s="15">
        <v>50</v>
      </c>
      <c r="D313" s="16" t="s">
        <v>51</v>
      </c>
      <c r="E313" s="16" t="s">
        <v>52</v>
      </c>
      <c r="F313" s="17" t="s">
        <v>53</v>
      </c>
      <c r="G313" s="12" t="s">
        <v>54</v>
      </c>
      <c r="H313" s="58"/>
    </row>
    <row r="314" spans="1:8" x14ac:dyDescent="0.4">
      <c r="A314" s="436"/>
      <c r="B314" s="150" t="s">
        <v>340</v>
      </c>
      <c r="C314" s="15">
        <v>200</v>
      </c>
      <c r="D314" s="11" t="s">
        <v>628</v>
      </c>
      <c r="E314" s="11" t="s">
        <v>629</v>
      </c>
      <c r="F314" s="42" t="s">
        <v>633</v>
      </c>
      <c r="G314" s="12" t="s">
        <v>630</v>
      </c>
      <c r="H314" s="45" t="s">
        <v>450</v>
      </c>
    </row>
    <row r="315" spans="1:8" x14ac:dyDescent="0.4">
      <c r="A315" s="434"/>
      <c r="B315" s="20" t="s">
        <v>80</v>
      </c>
      <c r="C315" s="37">
        <f>C309+C310+C311+C312+C313+C314</f>
        <v>830</v>
      </c>
      <c r="D315" s="38">
        <f>D309+D310+D311+D312+D313+D314</f>
        <v>28.549999999999997</v>
      </c>
      <c r="E315" s="38">
        <f>E309+E310+E311+E312+E313+E314</f>
        <v>36.249999999999993</v>
      </c>
      <c r="F315" s="38">
        <f>F309+F310+F311+F312+F313+F314</f>
        <v>114.1</v>
      </c>
      <c r="G315" s="37">
        <f>G309+G310+G311+G312+G313+G314</f>
        <v>851.4</v>
      </c>
      <c r="H315" s="50"/>
    </row>
    <row r="316" spans="1:8" x14ac:dyDescent="0.4">
      <c r="A316" s="468" t="s">
        <v>59</v>
      </c>
      <c r="B316" s="169" t="s">
        <v>42</v>
      </c>
      <c r="C316" s="15">
        <v>200</v>
      </c>
      <c r="D316" s="11" t="s">
        <v>64</v>
      </c>
      <c r="E316" s="11" t="s">
        <v>192</v>
      </c>
      <c r="F316" s="42" t="s">
        <v>663</v>
      </c>
      <c r="G316" s="12" t="s">
        <v>664</v>
      </c>
      <c r="H316" s="30" t="s">
        <v>433</v>
      </c>
    </row>
    <row r="317" spans="1:8" x14ac:dyDescent="0.4">
      <c r="A317" s="434"/>
      <c r="B317" s="20" t="s">
        <v>81</v>
      </c>
      <c r="C317" s="43">
        <v>175</v>
      </c>
      <c r="D317" s="38">
        <v>4.7</v>
      </c>
      <c r="E317" s="38">
        <v>4.0999999999999996</v>
      </c>
      <c r="F317" s="38">
        <v>6.5</v>
      </c>
      <c r="G317" s="37">
        <v>87.5</v>
      </c>
      <c r="H317" s="80"/>
    </row>
    <row r="318" spans="1:8" x14ac:dyDescent="0.4">
      <c r="A318" s="468" t="s">
        <v>8</v>
      </c>
      <c r="B318" s="180" t="s">
        <v>180</v>
      </c>
      <c r="C318" s="8">
        <v>150</v>
      </c>
      <c r="D318" s="34" t="s">
        <v>46</v>
      </c>
      <c r="E318" s="34" t="s">
        <v>143</v>
      </c>
      <c r="F318" s="34" t="s">
        <v>185</v>
      </c>
      <c r="G318" s="100" t="s">
        <v>186</v>
      </c>
      <c r="H318" s="54" t="s">
        <v>455</v>
      </c>
    </row>
    <row r="319" spans="1:8" x14ac:dyDescent="0.4">
      <c r="A319" s="436"/>
      <c r="B319" s="146" t="s">
        <v>604</v>
      </c>
      <c r="C319" s="142" t="s">
        <v>679</v>
      </c>
      <c r="D319" s="151">
        <v>11</v>
      </c>
      <c r="E319" s="151">
        <v>15.2</v>
      </c>
      <c r="F319" s="151">
        <v>10.9</v>
      </c>
      <c r="G319" s="153">
        <v>225</v>
      </c>
      <c r="H319" s="183" t="s">
        <v>603</v>
      </c>
    </row>
    <row r="320" spans="1:8" x14ac:dyDescent="0.4">
      <c r="A320" s="436"/>
      <c r="B320" s="14" t="s">
        <v>34</v>
      </c>
      <c r="C320" s="15">
        <v>200</v>
      </c>
      <c r="D320" s="16" t="s">
        <v>378</v>
      </c>
      <c r="E320" s="16" t="s">
        <v>378</v>
      </c>
      <c r="F320" s="17" t="s">
        <v>625</v>
      </c>
      <c r="G320" s="12" t="s">
        <v>626</v>
      </c>
      <c r="H320" s="30" t="s">
        <v>436</v>
      </c>
    </row>
    <row r="321" spans="1:8" x14ac:dyDescent="0.4">
      <c r="A321" s="436"/>
      <c r="B321" s="180" t="s">
        <v>190</v>
      </c>
      <c r="C321" s="8" t="s">
        <v>551</v>
      </c>
      <c r="D321" s="11">
        <v>0.4</v>
      </c>
      <c r="E321" s="11">
        <v>0.4</v>
      </c>
      <c r="F321" s="42">
        <v>9.8000000000000007</v>
      </c>
      <c r="G321" s="12">
        <v>47</v>
      </c>
      <c r="H321" s="34" t="s">
        <v>432</v>
      </c>
    </row>
    <row r="322" spans="1:8" x14ac:dyDescent="0.4">
      <c r="A322" s="434"/>
      <c r="B322" s="20" t="s">
        <v>82</v>
      </c>
      <c r="C322" s="21">
        <f>C318+C320+C321</f>
        <v>500</v>
      </c>
      <c r="D322" s="136">
        <f>D318+D320+D321</f>
        <v>4.5</v>
      </c>
      <c r="E322" s="136">
        <f>E318+E320+E321</f>
        <v>4.8000000000000007</v>
      </c>
      <c r="F322" s="136">
        <f>F318+F320+F321</f>
        <v>38.4</v>
      </c>
      <c r="G322" s="136">
        <f>G318+G320+G321</f>
        <v>231</v>
      </c>
      <c r="H322" s="39"/>
    </row>
    <row r="323" spans="1:8" x14ac:dyDescent="0.4">
      <c r="A323" s="472" t="s">
        <v>83</v>
      </c>
      <c r="B323" s="473"/>
      <c r="C323" s="49">
        <f>C322+C317+C315+C308+C306</f>
        <v>2160</v>
      </c>
      <c r="D323" s="48">
        <f>D322+D317+D315+D308+D306</f>
        <v>54.089999999999996</v>
      </c>
      <c r="E323" s="48">
        <f>E322+E317+E315+E308+E306</f>
        <v>57.819999999999993</v>
      </c>
      <c r="F323" s="48">
        <f>F322+F317+F315+F308+F306</f>
        <v>241.33</v>
      </c>
      <c r="G323" s="135">
        <f>G322+G317+G315+G308+G306</f>
        <v>1749.2</v>
      </c>
      <c r="H323" s="39"/>
    </row>
    <row r="324" spans="1:8" x14ac:dyDescent="0.4">
      <c r="A324" s="470" t="s">
        <v>24</v>
      </c>
      <c r="B324" s="470" t="s">
        <v>25</v>
      </c>
      <c r="C324" s="467" t="s">
        <v>26</v>
      </c>
      <c r="D324" s="467" t="s">
        <v>543</v>
      </c>
      <c r="E324" s="467"/>
      <c r="F324" s="467"/>
      <c r="G324" s="470" t="s">
        <v>38</v>
      </c>
      <c r="H324" s="470" t="s">
        <v>39</v>
      </c>
    </row>
    <row r="325" spans="1:8" x14ac:dyDescent="0.4">
      <c r="A325" s="471"/>
      <c r="B325" s="471"/>
      <c r="C325" s="468"/>
      <c r="D325" s="286" t="s">
        <v>4</v>
      </c>
      <c r="E325" s="286" t="s">
        <v>36</v>
      </c>
      <c r="F325" s="286" t="s">
        <v>30</v>
      </c>
      <c r="G325" s="471"/>
      <c r="H325" s="471"/>
    </row>
    <row r="326" spans="1:8" x14ac:dyDescent="0.4">
      <c r="A326" s="463" t="s">
        <v>377</v>
      </c>
      <c r="B326" s="464"/>
      <c r="C326" s="465"/>
      <c r="D326" s="465"/>
      <c r="E326" s="465"/>
      <c r="F326" s="465"/>
      <c r="G326" s="465"/>
      <c r="H326" s="466"/>
    </row>
    <row r="327" spans="1:8" x14ac:dyDescent="0.4">
      <c r="A327" s="467" t="s">
        <v>40</v>
      </c>
      <c r="B327" s="150" t="s">
        <v>270</v>
      </c>
      <c r="C327" s="90" t="s">
        <v>113</v>
      </c>
      <c r="D327" s="40" t="s">
        <v>640</v>
      </c>
      <c r="E327" s="84" t="s">
        <v>641</v>
      </c>
      <c r="F327" s="40" t="s">
        <v>642</v>
      </c>
      <c r="G327" s="33" t="s">
        <v>643</v>
      </c>
      <c r="H327" s="23" t="s">
        <v>644</v>
      </c>
    </row>
    <row r="328" spans="1:8" x14ac:dyDescent="0.4">
      <c r="A328" s="467"/>
      <c r="B328" s="18" t="s">
        <v>104</v>
      </c>
      <c r="C328" s="8">
        <v>50</v>
      </c>
      <c r="D328" s="11">
        <v>3.2</v>
      </c>
      <c r="E328" s="11">
        <v>0.3</v>
      </c>
      <c r="F328" s="11">
        <v>15.3</v>
      </c>
      <c r="G328" s="12">
        <v>79</v>
      </c>
      <c r="H328" s="91" t="s">
        <v>459</v>
      </c>
    </row>
    <row r="329" spans="1:8" x14ac:dyDescent="0.4">
      <c r="A329" s="467"/>
      <c r="B329" s="14" t="s">
        <v>34</v>
      </c>
      <c r="C329" s="15">
        <v>200</v>
      </c>
      <c r="D329" s="11" t="s">
        <v>378</v>
      </c>
      <c r="E329" s="11" t="s">
        <v>378</v>
      </c>
      <c r="F329" s="73" t="s">
        <v>625</v>
      </c>
      <c r="G329" s="29" t="s">
        <v>626</v>
      </c>
      <c r="H329" s="30" t="s">
        <v>436</v>
      </c>
    </row>
    <row r="330" spans="1:8" x14ac:dyDescent="0.4">
      <c r="A330" s="467"/>
      <c r="B330" s="20" t="s">
        <v>41</v>
      </c>
      <c r="C330" s="21">
        <v>375</v>
      </c>
      <c r="D330" s="22">
        <f>D327+D328+D329</f>
        <v>22.9</v>
      </c>
      <c r="E330" s="22">
        <f>E329+E328+E327</f>
        <v>40.700000000000003</v>
      </c>
      <c r="F330" s="22">
        <f>F329+F328+F327</f>
        <v>42.5</v>
      </c>
      <c r="G330" s="21">
        <f>G329+G328+G327</f>
        <v>466</v>
      </c>
      <c r="H330" s="55"/>
    </row>
    <row r="331" spans="1:8" x14ac:dyDescent="0.4">
      <c r="A331" s="468" t="s">
        <v>23</v>
      </c>
      <c r="B331" s="169" t="s">
        <v>42</v>
      </c>
      <c r="C331" s="11" t="s">
        <v>5</v>
      </c>
      <c r="D331" s="16">
        <v>1.44</v>
      </c>
      <c r="E331" s="17">
        <v>0.67</v>
      </c>
      <c r="F331" s="17">
        <v>15.43</v>
      </c>
      <c r="G331" s="24">
        <v>112</v>
      </c>
      <c r="H331" s="45" t="s">
        <v>624</v>
      </c>
    </row>
    <row r="332" spans="1:8" x14ac:dyDescent="0.4">
      <c r="A332" s="434"/>
      <c r="B332" s="25" t="s">
        <v>44</v>
      </c>
      <c r="C332" s="26">
        <v>200</v>
      </c>
      <c r="D332" s="22">
        <f>D331</f>
        <v>1.44</v>
      </c>
      <c r="E332" s="22">
        <f>E331</f>
        <v>0.67</v>
      </c>
      <c r="F332" s="22">
        <f>F331</f>
        <v>15.43</v>
      </c>
      <c r="G332" s="21">
        <f>G331</f>
        <v>112</v>
      </c>
      <c r="H332" s="55"/>
    </row>
    <row r="333" spans="1:8" x14ac:dyDescent="0.4">
      <c r="A333" s="435" t="s">
        <v>6</v>
      </c>
      <c r="B333" s="52" t="s">
        <v>191</v>
      </c>
      <c r="C333" s="15">
        <v>60</v>
      </c>
      <c r="D333" s="16">
        <v>0.8</v>
      </c>
      <c r="E333" s="16">
        <v>0.06</v>
      </c>
      <c r="F333" s="17">
        <v>4.0999999999999996</v>
      </c>
      <c r="G333" s="12">
        <v>20</v>
      </c>
      <c r="H333" s="27" t="s">
        <v>598</v>
      </c>
    </row>
    <row r="334" spans="1:8" ht="42" x14ac:dyDescent="0.4">
      <c r="A334" s="435"/>
      <c r="B334" s="158" t="s">
        <v>806</v>
      </c>
      <c r="C334" s="15" t="s">
        <v>673</v>
      </c>
      <c r="D334" s="16" t="s">
        <v>72</v>
      </c>
      <c r="E334" s="16" t="s">
        <v>92</v>
      </c>
      <c r="F334" s="16" t="s">
        <v>677</v>
      </c>
      <c r="G334" s="29" t="s">
        <v>678</v>
      </c>
      <c r="H334" s="30" t="s">
        <v>431</v>
      </c>
    </row>
    <row r="335" spans="1:8" x14ac:dyDescent="0.4">
      <c r="A335" s="435"/>
      <c r="B335" s="28" t="s">
        <v>132</v>
      </c>
      <c r="C335" s="15" t="s">
        <v>135</v>
      </c>
      <c r="D335" s="11" t="s">
        <v>281</v>
      </c>
      <c r="E335" s="11" t="s">
        <v>136</v>
      </c>
      <c r="F335" s="11" t="s">
        <v>46</v>
      </c>
      <c r="G335" s="29" t="s">
        <v>19</v>
      </c>
      <c r="H335" s="30" t="s">
        <v>489</v>
      </c>
    </row>
    <row r="336" spans="1:8" x14ac:dyDescent="0.4">
      <c r="A336" s="435"/>
      <c r="B336" s="13" t="s">
        <v>748</v>
      </c>
      <c r="C336" s="65" t="s">
        <v>124</v>
      </c>
      <c r="D336" s="78">
        <v>5.6</v>
      </c>
      <c r="E336" s="79" t="s">
        <v>749</v>
      </c>
      <c r="F336" s="117" t="s">
        <v>750</v>
      </c>
      <c r="G336" s="103">
        <v>187</v>
      </c>
      <c r="H336" s="30" t="s">
        <v>759</v>
      </c>
    </row>
    <row r="337" spans="1:8" x14ac:dyDescent="0.4">
      <c r="A337" s="435"/>
      <c r="B337" s="162" t="s">
        <v>50</v>
      </c>
      <c r="C337" s="15">
        <v>50</v>
      </c>
      <c r="D337" s="16" t="s">
        <v>51</v>
      </c>
      <c r="E337" s="16" t="s">
        <v>52</v>
      </c>
      <c r="F337" s="17" t="s">
        <v>53</v>
      </c>
      <c r="G337" s="12" t="s">
        <v>54</v>
      </c>
      <c r="H337" s="58"/>
    </row>
    <row r="338" spans="1:8" x14ac:dyDescent="0.4">
      <c r="A338" s="436"/>
      <c r="B338" s="146" t="s">
        <v>327</v>
      </c>
      <c r="C338" s="65">
        <v>200</v>
      </c>
      <c r="D338" s="79" t="s">
        <v>182</v>
      </c>
      <c r="E338" s="79" t="s">
        <v>31</v>
      </c>
      <c r="F338" s="117" t="s">
        <v>631</v>
      </c>
      <c r="G338" s="103" t="s">
        <v>632</v>
      </c>
      <c r="H338" s="58" t="s">
        <v>443</v>
      </c>
    </row>
    <row r="339" spans="1:8" x14ac:dyDescent="0.4">
      <c r="A339" s="434"/>
      <c r="B339" s="20" t="s">
        <v>80</v>
      </c>
      <c r="C339" s="59" t="s">
        <v>735</v>
      </c>
      <c r="D339" s="38">
        <f>D333+D334+D335+D336+D337+D338</f>
        <v>32.500000000000007</v>
      </c>
      <c r="E339" s="38">
        <f>E333+E334+E335+E336+E337+E338</f>
        <v>37.159999999999997</v>
      </c>
      <c r="F339" s="38">
        <f>F333+F334+F335+F336+F337+F338</f>
        <v>102.30000000000001</v>
      </c>
      <c r="G339" s="37">
        <f>G333+G334+G335+G336+G337+G338</f>
        <v>826</v>
      </c>
      <c r="H339" s="50"/>
    </row>
    <row r="340" spans="1:8" x14ac:dyDescent="0.4">
      <c r="A340" s="468" t="s">
        <v>59</v>
      </c>
      <c r="B340" s="169" t="s">
        <v>42</v>
      </c>
      <c r="C340" s="15">
        <v>200</v>
      </c>
      <c r="D340" s="11" t="s">
        <v>64</v>
      </c>
      <c r="E340" s="11" t="s">
        <v>192</v>
      </c>
      <c r="F340" s="42" t="s">
        <v>661</v>
      </c>
      <c r="G340" s="12" t="s">
        <v>662</v>
      </c>
      <c r="H340" s="30" t="s">
        <v>433</v>
      </c>
    </row>
    <row r="341" spans="1:8" x14ac:dyDescent="0.4">
      <c r="A341" s="434"/>
      <c r="B341" s="20" t="s">
        <v>81</v>
      </c>
      <c r="C341" s="43">
        <v>200</v>
      </c>
      <c r="D341" s="38">
        <v>5.6</v>
      </c>
      <c r="E341" s="38">
        <v>0.09</v>
      </c>
      <c r="F341" s="38">
        <v>7.3</v>
      </c>
      <c r="G341" s="37">
        <v>50.28</v>
      </c>
      <c r="H341" s="80"/>
    </row>
    <row r="342" spans="1:8" x14ac:dyDescent="0.4">
      <c r="A342" s="468" t="s">
        <v>8</v>
      </c>
      <c r="B342" s="52" t="s">
        <v>588</v>
      </c>
      <c r="C342" s="15" t="s">
        <v>601</v>
      </c>
      <c r="D342" s="11">
        <v>14.52</v>
      </c>
      <c r="E342" s="11">
        <v>10.3</v>
      </c>
      <c r="F342" s="42">
        <v>12.3</v>
      </c>
      <c r="G342" s="12">
        <v>201.6</v>
      </c>
      <c r="H342" s="45" t="s">
        <v>475</v>
      </c>
    </row>
    <row r="343" spans="1:8" x14ac:dyDescent="0.4">
      <c r="A343" s="436"/>
      <c r="B343" s="30" t="s">
        <v>180</v>
      </c>
      <c r="C343" s="65">
        <v>150</v>
      </c>
      <c r="D343" s="79" t="s">
        <v>709</v>
      </c>
      <c r="E343" s="79" t="s">
        <v>48</v>
      </c>
      <c r="F343" s="79" t="s">
        <v>418</v>
      </c>
      <c r="G343" s="63" t="s">
        <v>339</v>
      </c>
      <c r="H343" s="119" t="s">
        <v>455</v>
      </c>
    </row>
    <row r="344" spans="1:8" x14ac:dyDescent="0.4">
      <c r="A344" s="436"/>
      <c r="B344" s="162" t="s">
        <v>66</v>
      </c>
      <c r="C344" s="40">
        <v>50</v>
      </c>
      <c r="D344" s="32">
        <v>3.8</v>
      </c>
      <c r="E344" s="32">
        <v>0.4</v>
      </c>
      <c r="F344" s="32">
        <v>24.6</v>
      </c>
      <c r="G344" s="33">
        <v>117</v>
      </c>
      <c r="H344" s="58" t="s">
        <v>432</v>
      </c>
    </row>
    <row r="345" spans="1:8" x14ac:dyDescent="0.4">
      <c r="A345" s="436"/>
      <c r="B345" s="14" t="s">
        <v>34</v>
      </c>
      <c r="C345" s="15">
        <v>180</v>
      </c>
      <c r="D345" s="11" t="s">
        <v>118</v>
      </c>
      <c r="E345" s="11" t="s">
        <v>119</v>
      </c>
      <c r="F345" s="42" t="s">
        <v>120</v>
      </c>
      <c r="G345" s="12" t="s">
        <v>121</v>
      </c>
      <c r="H345" s="45" t="s">
        <v>448</v>
      </c>
    </row>
    <row r="346" spans="1:8" x14ac:dyDescent="0.4">
      <c r="A346" s="434"/>
      <c r="B346" s="20" t="s">
        <v>82</v>
      </c>
      <c r="C346" s="21">
        <v>464</v>
      </c>
      <c r="D346" s="48">
        <f>D342+D343+D344+D345</f>
        <v>24.31</v>
      </c>
      <c r="E346" s="48">
        <f>E342+E343+E344+E345</f>
        <v>18.09</v>
      </c>
      <c r="F346" s="48">
        <f>F342+F343+F344+F345</f>
        <v>69.100000000000009</v>
      </c>
      <c r="G346" s="48">
        <f>G342+G343+G344+G345</f>
        <v>539.6</v>
      </c>
      <c r="H346" s="50"/>
    </row>
    <row r="347" spans="1:8" x14ac:dyDescent="0.4">
      <c r="A347" s="472" t="s">
        <v>83</v>
      </c>
      <c r="B347" s="473"/>
      <c r="C347" s="49">
        <f>C346+C341+C339+C332+C330</f>
        <v>2043</v>
      </c>
      <c r="D347" s="48">
        <f>D330+D332+D339+D341+D346</f>
        <v>86.75</v>
      </c>
      <c r="E347" s="48">
        <f>E330+E332+E339+E341+E346</f>
        <v>96.710000000000008</v>
      </c>
      <c r="F347" s="48">
        <f>F330+F332+F339+F341+F346</f>
        <v>236.63000000000005</v>
      </c>
      <c r="G347" s="49">
        <f>G330+G332+G339+G341+G346</f>
        <v>1993.88</v>
      </c>
      <c r="H347" s="39"/>
    </row>
    <row r="348" spans="1:8" x14ac:dyDescent="0.4">
      <c r="A348" s="470" t="s">
        <v>24</v>
      </c>
      <c r="B348" s="470" t="s">
        <v>25</v>
      </c>
      <c r="C348" s="467" t="s">
        <v>26</v>
      </c>
      <c r="D348" s="467" t="s">
        <v>543</v>
      </c>
      <c r="E348" s="467"/>
      <c r="F348" s="467"/>
      <c r="G348" s="470" t="s">
        <v>38</v>
      </c>
      <c r="H348" s="470" t="s">
        <v>39</v>
      </c>
    </row>
    <row r="349" spans="1:8" x14ac:dyDescent="0.4">
      <c r="A349" s="471"/>
      <c r="B349" s="471"/>
      <c r="C349" s="468"/>
      <c r="D349" s="286" t="s">
        <v>4</v>
      </c>
      <c r="E349" s="286" t="s">
        <v>36</v>
      </c>
      <c r="F349" s="286" t="s">
        <v>30</v>
      </c>
      <c r="G349" s="471"/>
      <c r="H349" s="471"/>
    </row>
    <row r="350" spans="1:8" x14ac:dyDescent="0.4">
      <c r="A350" s="463" t="s">
        <v>381</v>
      </c>
      <c r="B350" s="464"/>
      <c r="C350" s="465"/>
      <c r="D350" s="465"/>
      <c r="E350" s="465"/>
      <c r="F350" s="465"/>
      <c r="G350" s="465"/>
      <c r="H350" s="466"/>
    </row>
    <row r="351" spans="1:8" x14ac:dyDescent="0.4">
      <c r="A351" s="467" t="s">
        <v>40</v>
      </c>
      <c r="B351" s="158" t="s">
        <v>159</v>
      </c>
      <c r="C351" s="8" t="s">
        <v>403</v>
      </c>
      <c r="D351" s="11" t="s">
        <v>317</v>
      </c>
      <c r="E351" s="11" t="s">
        <v>338</v>
      </c>
      <c r="F351" s="11" t="s">
        <v>634</v>
      </c>
      <c r="G351" s="29" t="s">
        <v>635</v>
      </c>
      <c r="H351" s="30" t="s">
        <v>470</v>
      </c>
    </row>
    <row r="352" spans="1:8" x14ac:dyDescent="0.4">
      <c r="A352" s="467"/>
      <c r="B352" s="146" t="s">
        <v>141</v>
      </c>
      <c r="C352" s="11" t="s">
        <v>645</v>
      </c>
      <c r="D352" s="10" t="s">
        <v>212</v>
      </c>
      <c r="E352" s="10" t="s">
        <v>310</v>
      </c>
      <c r="F352" s="53" t="s">
        <v>646</v>
      </c>
      <c r="G352" s="12" t="s">
        <v>647</v>
      </c>
      <c r="H352" s="45" t="s">
        <v>451</v>
      </c>
    </row>
    <row r="353" spans="1:12" x14ac:dyDescent="0.4">
      <c r="A353" s="467"/>
      <c r="B353" s="14" t="s">
        <v>34</v>
      </c>
      <c r="C353" s="8">
        <v>200</v>
      </c>
      <c r="D353" s="10" t="s">
        <v>46</v>
      </c>
      <c r="E353" s="10" t="s">
        <v>46</v>
      </c>
      <c r="F353" s="53" t="s">
        <v>622</v>
      </c>
      <c r="G353" s="12" t="s">
        <v>623</v>
      </c>
      <c r="H353" s="54" t="s">
        <v>439</v>
      </c>
    </row>
    <row r="354" spans="1:12" x14ac:dyDescent="0.4">
      <c r="A354" s="467"/>
      <c r="B354" s="20" t="s">
        <v>41</v>
      </c>
      <c r="C354" s="21">
        <v>390</v>
      </c>
      <c r="D354" s="22">
        <f>D353+D352+D351</f>
        <v>31.200000000000003</v>
      </c>
      <c r="E354" s="22">
        <f>E353+E352+E351</f>
        <v>19.8</v>
      </c>
      <c r="F354" s="22">
        <f>F353+F352+F351</f>
        <v>103.7</v>
      </c>
      <c r="G354" s="21">
        <f>G353+G352+G351</f>
        <v>715.3</v>
      </c>
      <c r="H354" s="55"/>
      <c r="K354" s="105"/>
      <c r="L354" s="105"/>
    </row>
    <row r="355" spans="1:12" x14ac:dyDescent="0.4">
      <c r="A355" s="468" t="s">
        <v>23</v>
      </c>
      <c r="B355" s="180" t="s">
        <v>559</v>
      </c>
      <c r="C355" s="68">
        <v>150</v>
      </c>
      <c r="D355" s="16">
        <v>1.8</v>
      </c>
      <c r="E355" s="16">
        <v>0.4</v>
      </c>
      <c r="F355" s="69">
        <v>16.2</v>
      </c>
      <c r="G355" s="12">
        <v>86</v>
      </c>
      <c r="H355" s="45"/>
      <c r="K355" s="105"/>
      <c r="L355" s="105"/>
    </row>
    <row r="356" spans="1:12" x14ac:dyDescent="0.4">
      <c r="A356" s="434"/>
      <c r="B356" s="25" t="s">
        <v>44</v>
      </c>
      <c r="C356" s="26">
        <v>150</v>
      </c>
      <c r="D356" s="22">
        <f>D355</f>
        <v>1.8</v>
      </c>
      <c r="E356" s="22">
        <f>E355</f>
        <v>0.4</v>
      </c>
      <c r="F356" s="22">
        <f>F355</f>
        <v>16.2</v>
      </c>
      <c r="G356" s="21">
        <v>43</v>
      </c>
      <c r="H356" s="55"/>
      <c r="K356" s="105"/>
      <c r="L356" s="105"/>
    </row>
    <row r="357" spans="1:12" x14ac:dyDescent="0.4">
      <c r="A357" s="435" t="s">
        <v>6</v>
      </c>
      <c r="B357" s="162" t="s">
        <v>202</v>
      </c>
      <c r="C357" s="40">
        <v>60</v>
      </c>
      <c r="D357" s="40">
        <v>0.8</v>
      </c>
      <c r="E357" s="40">
        <v>1.4</v>
      </c>
      <c r="F357" s="40">
        <v>4.3</v>
      </c>
      <c r="G357" s="33">
        <v>33</v>
      </c>
      <c r="H357" s="54" t="s">
        <v>452</v>
      </c>
      <c r="K357" s="105"/>
      <c r="L357" s="105"/>
    </row>
    <row r="358" spans="1:12" x14ac:dyDescent="0.4">
      <c r="A358" s="435"/>
      <c r="B358" s="226" t="s">
        <v>802</v>
      </c>
      <c r="C358" s="227">
        <v>250</v>
      </c>
      <c r="D358" s="229" t="s">
        <v>712</v>
      </c>
      <c r="E358" s="229" t="s">
        <v>178</v>
      </c>
      <c r="F358" s="229" t="s">
        <v>405</v>
      </c>
      <c r="G358" s="229" t="s">
        <v>713</v>
      </c>
      <c r="H358" s="292" t="s">
        <v>493</v>
      </c>
      <c r="K358" s="106"/>
      <c r="L358" s="107"/>
    </row>
    <row r="359" spans="1:12" x14ac:dyDescent="0.4">
      <c r="A359" s="435"/>
      <c r="B359" s="180" t="s">
        <v>590</v>
      </c>
      <c r="C359" s="8" t="s">
        <v>601</v>
      </c>
      <c r="D359" s="34">
        <v>13.5</v>
      </c>
      <c r="E359" s="34">
        <v>19.149999999999999</v>
      </c>
      <c r="F359" s="34">
        <v>13.6</v>
      </c>
      <c r="G359" s="100">
        <v>282</v>
      </c>
      <c r="H359" s="54" t="s">
        <v>591</v>
      </c>
      <c r="K359" s="105"/>
      <c r="L359" s="105"/>
    </row>
    <row r="360" spans="1:12" x14ac:dyDescent="0.4">
      <c r="A360" s="435"/>
      <c r="B360" s="72" t="s">
        <v>349</v>
      </c>
      <c r="C360" s="8" t="s">
        <v>74</v>
      </c>
      <c r="D360" s="16">
        <v>14.6</v>
      </c>
      <c r="E360" s="16">
        <v>5.0999999999999996</v>
      </c>
      <c r="F360" s="17">
        <v>33.1</v>
      </c>
      <c r="G360" s="12">
        <v>240</v>
      </c>
      <c r="H360" s="30" t="s">
        <v>466</v>
      </c>
      <c r="K360" s="105"/>
      <c r="L360" s="105"/>
    </row>
    <row r="361" spans="1:12" x14ac:dyDescent="0.4">
      <c r="A361" s="435"/>
      <c r="B361" s="158" t="s">
        <v>563</v>
      </c>
      <c r="C361" s="15">
        <v>30</v>
      </c>
      <c r="D361" s="16">
        <v>0.2</v>
      </c>
      <c r="E361" s="11" t="s">
        <v>43</v>
      </c>
      <c r="F361" s="117" t="s">
        <v>378</v>
      </c>
      <c r="G361" s="12">
        <v>16</v>
      </c>
      <c r="H361" s="30" t="s">
        <v>477</v>
      </c>
      <c r="K361" s="105"/>
      <c r="L361" s="105"/>
    </row>
    <row r="362" spans="1:12" x14ac:dyDescent="0.4">
      <c r="A362" s="435"/>
      <c r="B362" s="162" t="s">
        <v>50</v>
      </c>
      <c r="C362" s="15">
        <v>50</v>
      </c>
      <c r="D362" s="16" t="s">
        <v>51</v>
      </c>
      <c r="E362" s="16" t="s">
        <v>52</v>
      </c>
      <c r="F362" s="17" t="s">
        <v>53</v>
      </c>
      <c r="G362" s="12" t="s">
        <v>54</v>
      </c>
      <c r="H362" s="58"/>
    </row>
    <row r="363" spans="1:12" x14ac:dyDescent="0.4">
      <c r="A363" s="436"/>
      <c r="B363" s="150" t="s">
        <v>210</v>
      </c>
      <c r="C363" s="15">
        <v>200</v>
      </c>
      <c r="D363" s="11" t="s">
        <v>628</v>
      </c>
      <c r="E363" s="11" t="s">
        <v>629</v>
      </c>
      <c r="F363" s="42" t="s">
        <v>301</v>
      </c>
      <c r="G363" s="12" t="s">
        <v>630</v>
      </c>
      <c r="H363" s="45" t="s">
        <v>450</v>
      </c>
    </row>
    <row r="364" spans="1:12" x14ac:dyDescent="0.4">
      <c r="A364" s="434"/>
      <c r="B364" s="20" t="s">
        <v>80</v>
      </c>
      <c r="C364" s="59" t="s">
        <v>734</v>
      </c>
      <c r="D364" s="38">
        <f>D363+D362+D359+D358+D357</f>
        <v>21.28</v>
      </c>
      <c r="E364" s="38">
        <f>E363+E362+E359+E358+E357</f>
        <v>24</v>
      </c>
      <c r="F364" s="38">
        <f>F363+F362+F359+F358+F357</f>
        <v>95.6</v>
      </c>
      <c r="G364" s="37">
        <f>G363+G362+G359+G358+G357</f>
        <v>639.29999999999995</v>
      </c>
      <c r="H364" s="50"/>
    </row>
    <row r="365" spans="1:12" x14ac:dyDescent="0.4">
      <c r="A365" s="468" t="s">
        <v>59</v>
      </c>
      <c r="B365" s="169" t="s">
        <v>42</v>
      </c>
      <c r="C365" s="15">
        <v>200</v>
      </c>
      <c r="D365" s="11" t="s">
        <v>659</v>
      </c>
      <c r="E365" s="11" t="s">
        <v>660</v>
      </c>
      <c r="F365" s="42" t="s">
        <v>232</v>
      </c>
      <c r="G365" s="12" t="s">
        <v>630</v>
      </c>
      <c r="H365" s="45" t="s">
        <v>444</v>
      </c>
    </row>
    <row r="366" spans="1:12" x14ac:dyDescent="0.4">
      <c r="A366" s="434"/>
      <c r="B366" s="20" t="s">
        <v>81</v>
      </c>
      <c r="C366" s="15">
        <v>200</v>
      </c>
      <c r="D366" s="11" t="s">
        <v>659</v>
      </c>
      <c r="E366" s="11" t="s">
        <v>660</v>
      </c>
      <c r="F366" s="42" t="s">
        <v>232</v>
      </c>
      <c r="G366" s="12" t="s">
        <v>630</v>
      </c>
      <c r="H366" s="75"/>
    </row>
    <row r="367" spans="1:12" x14ac:dyDescent="0.4">
      <c r="A367" s="468" t="s">
        <v>8</v>
      </c>
      <c r="B367" s="14" t="s">
        <v>65</v>
      </c>
      <c r="C367" s="15">
        <v>150</v>
      </c>
      <c r="D367" s="16">
        <v>2.8</v>
      </c>
      <c r="E367" s="16">
        <v>7.5</v>
      </c>
      <c r="F367" s="17">
        <v>12.8</v>
      </c>
      <c r="G367" s="12">
        <v>130</v>
      </c>
      <c r="H367" s="30" t="s">
        <v>457</v>
      </c>
    </row>
    <row r="368" spans="1:12" x14ac:dyDescent="0.4">
      <c r="A368" s="436"/>
      <c r="B368" s="162" t="s">
        <v>66</v>
      </c>
      <c r="C368" s="40">
        <v>50</v>
      </c>
      <c r="D368" s="32">
        <v>3.8</v>
      </c>
      <c r="E368" s="32">
        <v>0.4</v>
      </c>
      <c r="F368" s="32">
        <v>24.6</v>
      </c>
      <c r="G368" s="33">
        <v>117</v>
      </c>
      <c r="H368" s="58"/>
    </row>
    <row r="369" spans="1:8" x14ac:dyDescent="0.4">
      <c r="A369" s="436"/>
      <c r="B369" s="14" t="s">
        <v>34</v>
      </c>
      <c r="C369" s="15">
        <v>200</v>
      </c>
      <c r="D369" s="16">
        <v>0.1</v>
      </c>
      <c r="E369" s="16" t="s">
        <v>32</v>
      </c>
      <c r="F369" s="17">
        <v>9.1</v>
      </c>
      <c r="G369" s="12">
        <v>24.4</v>
      </c>
      <c r="H369" s="30" t="s">
        <v>430</v>
      </c>
    </row>
    <row r="370" spans="1:8" x14ac:dyDescent="0.4">
      <c r="A370" s="436"/>
      <c r="B370" s="180" t="s">
        <v>379</v>
      </c>
      <c r="C370" s="57" t="s">
        <v>711</v>
      </c>
      <c r="D370" s="57">
        <v>7.5</v>
      </c>
      <c r="E370" s="57">
        <v>14</v>
      </c>
      <c r="F370" s="57">
        <v>33</v>
      </c>
      <c r="G370" s="57">
        <v>289</v>
      </c>
      <c r="H370" s="30" t="s">
        <v>456</v>
      </c>
    </row>
    <row r="371" spans="1:8" x14ac:dyDescent="0.4">
      <c r="A371" s="434"/>
      <c r="B371" s="20" t="s">
        <v>82</v>
      </c>
      <c r="C371" s="21">
        <v>433</v>
      </c>
      <c r="D371" s="22">
        <f>D367+D368+D369+D370</f>
        <v>14.2</v>
      </c>
      <c r="E371" s="22">
        <f>E367+E368+E369+E370</f>
        <v>21.93</v>
      </c>
      <c r="F371" s="22">
        <f>F367+F368+F369+F370</f>
        <v>79.5</v>
      </c>
      <c r="G371" s="21">
        <f>G367+G368+G369+G370</f>
        <v>560.4</v>
      </c>
      <c r="H371" s="50"/>
    </row>
    <row r="372" spans="1:8" x14ac:dyDescent="0.4">
      <c r="A372" s="472" t="s">
        <v>83</v>
      </c>
      <c r="B372" s="473"/>
      <c r="C372" s="49">
        <f>C371+C366+C364+C356+C354</f>
        <v>1882</v>
      </c>
      <c r="D372" s="48">
        <f>D371+D366+D364+D356+D354</f>
        <v>73.98</v>
      </c>
      <c r="E372" s="48">
        <f>E371+E366+E364+E356+E354</f>
        <v>72.33</v>
      </c>
      <c r="F372" s="48">
        <f>F371+F366+F364+F356+F354</f>
        <v>303.59999999999997</v>
      </c>
      <c r="G372" s="49">
        <f>G354+G356+G364+G366+G371</f>
        <v>2068</v>
      </c>
      <c r="H372" s="50"/>
    </row>
    <row r="373" spans="1:8" x14ac:dyDescent="0.4">
      <c r="A373" s="470" t="s">
        <v>24</v>
      </c>
      <c r="B373" s="470" t="s">
        <v>25</v>
      </c>
      <c r="C373" s="467" t="s">
        <v>26</v>
      </c>
      <c r="D373" s="467" t="s">
        <v>543</v>
      </c>
      <c r="E373" s="467"/>
      <c r="F373" s="467"/>
      <c r="G373" s="470" t="s">
        <v>38</v>
      </c>
      <c r="H373" s="470" t="s">
        <v>39</v>
      </c>
    </row>
    <row r="374" spans="1:8" x14ac:dyDescent="0.4">
      <c r="A374" s="471"/>
      <c r="B374" s="471"/>
      <c r="C374" s="468"/>
      <c r="D374" s="286" t="s">
        <v>4</v>
      </c>
      <c r="E374" s="286" t="s">
        <v>36</v>
      </c>
      <c r="F374" s="286" t="s">
        <v>30</v>
      </c>
      <c r="G374" s="471"/>
      <c r="H374" s="471"/>
    </row>
    <row r="375" spans="1:8" x14ac:dyDescent="0.4">
      <c r="A375" s="460" t="s">
        <v>542</v>
      </c>
      <c r="B375" s="461"/>
      <c r="C375" s="461"/>
      <c r="D375" s="461"/>
      <c r="E375" s="461"/>
      <c r="F375" s="461"/>
      <c r="G375" s="461"/>
      <c r="H375" s="462"/>
    </row>
    <row r="376" spans="1:8" x14ac:dyDescent="0.4">
      <c r="A376" s="463" t="s">
        <v>385</v>
      </c>
      <c r="B376" s="464"/>
      <c r="C376" s="465"/>
      <c r="D376" s="465"/>
      <c r="E376" s="465"/>
      <c r="F376" s="465"/>
      <c r="G376" s="465"/>
      <c r="H376" s="466"/>
    </row>
    <row r="377" spans="1:8" x14ac:dyDescent="0.4">
      <c r="A377" s="467" t="s">
        <v>40</v>
      </c>
      <c r="B377" s="150" t="s">
        <v>270</v>
      </c>
      <c r="C377" s="8" t="s">
        <v>113</v>
      </c>
      <c r="D377" s="11" t="s">
        <v>200</v>
      </c>
      <c r="E377" s="11" t="s">
        <v>200</v>
      </c>
      <c r="F377" s="11" t="s">
        <v>201</v>
      </c>
      <c r="G377" s="29" t="s">
        <v>171</v>
      </c>
      <c r="H377" s="54" t="s">
        <v>463</v>
      </c>
    </row>
    <row r="378" spans="1:8" x14ac:dyDescent="0.4">
      <c r="A378" s="467"/>
      <c r="B378" s="146" t="s">
        <v>172</v>
      </c>
      <c r="C378" s="11" t="s">
        <v>648</v>
      </c>
      <c r="D378" s="10" t="s">
        <v>649</v>
      </c>
      <c r="E378" s="10" t="s">
        <v>48</v>
      </c>
      <c r="F378" s="53" t="s">
        <v>646</v>
      </c>
      <c r="G378" s="12" t="s">
        <v>650</v>
      </c>
      <c r="H378" s="58" t="s">
        <v>459</v>
      </c>
    </row>
    <row r="379" spans="1:8" x14ac:dyDescent="0.4">
      <c r="A379" s="467"/>
      <c r="B379" s="14" t="s">
        <v>34</v>
      </c>
      <c r="C379" s="8">
        <v>200</v>
      </c>
      <c r="D379" s="10" t="s">
        <v>46</v>
      </c>
      <c r="E379" s="10" t="s">
        <v>46</v>
      </c>
      <c r="F379" s="53" t="s">
        <v>622</v>
      </c>
      <c r="G379" s="12" t="s">
        <v>623</v>
      </c>
      <c r="H379" s="54" t="s">
        <v>439</v>
      </c>
    </row>
    <row r="380" spans="1:8" x14ac:dyDescent="0.4">
      <c r="A380" s="467"/>
      <c r="B380" s="20" t="s">
        <v>41</v>
      </c>
      <c r="C380" s="21">
        <v>465</v>
      </c>
      <c r="D380" s="22">
        <f>D377+D378+D379</f>
        <v>15.7</v>
      </c>
      <c r="E380" s="22">
        <f>E377+E378+E379</f>
        <v>16.3</v>
      </c>
      <c r="F380" s="22">
        <f>F377+F378+F379</f>
        <v>75.8</v>
      </c>
      <c r="G380" s="21">
        <f>G377+G378+G379</f>
        <v>515.29999999999995</v>
      </c>
      <c r="H380" s="55"/>
    </row>
    <row r="381" spans="1:8" x14ac:dyDescent="0.4">
      <c r="A381" s="468" t="s">
        <v>23</v>
      </c>
      <c r="B381" s="169" t="s">
        <v>42</v>
      </c>
      <c r="C381" s="11" t="s">
        <v>5</v>
      </c>
      <c r="D381" s="16">
        <v>1.44</v>
      </c>
      <c r="E381" s="17">
        <v>0.67</v>
      </c>
      <c r="F381" s="17">
        <v>15.43</v>
      </c>
      <c r="G381" s="24">
        <v>112</v>
      </c>
      <c r="H381" s="45" t="s">
        <v>624</v>
      </c>
    </row>
    <row r="382" spans="1:8" x14ac:dyDescent="0.4">
      <c r="A382" s="434"/>
      <c r="B382" s="25" t="s">
        <v>44</v>
      </c>
      <c r="C382" s="26">
        <v>200</v>
      </c>
      <c r="D382" s="22">
        <f>D381</f>
        <v>1.44</v>
      </c>
      <c r="E382" s="22">
        <f>E381</f>
        <v>0.67</v>
      </c>
      <c r="F382" s="22">
        <f>F381</f>
        <v>15.43</v>
      </c>
      <c r="G382" s="21">
        <v>112</v>
      </c>
      <c r="H382" s="55"/>
    </row>
    <row r="383" spans="1:8" x14ac:dyDescent="0.4">
      <c r="A383" s="435" t="s">
        <v>6</v>
      </c>
      <c r="B383" s="390" t="s">
        <v>844</v>
      </c>
      <c r="C383" s="306">
        <v>60</v>
      </c>
      <c r="D383" s="313" t="s">
        <v>68</v>
      </c>
      <c r="E383" s="313" t="s">
        <v>295</v>
      </c>
      <c r="F383" s="313" t="s">
        <v>100</v>
      </c>
      <c r="G383" s="329">
        <v>68</v>
      </c>
      <c r="H383" s="333" t="s">
        <v>845</v>
      </c>
    </row>
    <row r="384" spans="1:8" x14ac:dyDescent="0.4">
      <c r="A384" s="435"/>
      <c r="B384" s="150" t="s">
        <v>808</v>
      </c>
      <c r="C384" s="15">
        <v>260</v>
      </c>
      <c r="D384" s="11" t="s">
        <v>691</v>
      </c>
      <c r="E384" s="11" t="s">
        <v>235</v>
      </c>
      <c r="F384" s="42" t="s">
        <v>692</v>
      </c>
      <c r="G384" s="12" t="s">
        <v>693</v>
      </c>
      <c r="H384" s="30" t="s">
        <v>480</v>
      </c>
    </row>
    <row r="385" spans="1:8" x14ac:dyDescent="0.4">
      <c r="A385" s="435"/>
      <c r="B385" s="52" t="s">
        <v>588</v>
      </c>
      <c r="C385" s="15">
        <v>90</v>
      </c>
      <c r="D385" s="11">
        <v>14.52</v>
      </c>
      <c r="E385" s="11">
        <v>10.3</v>
      </c>
      <c r="F385" s="42">
        <v>12.3</v>
      </c>
      <c r="G385" s="12">
        <v>201.6</v>
      </c>
      <c r="H385" s="45" t="s">
        <v>475</v>
      </c>
    </row>
    <row r="386" spans="1:8" x14ac:dyDescent="0.4">
      <c r="A386" s="435"/>
      <c r="B386" s="72" t="s">
        <v>180</v>
      </c>
      <c r="C386" s="8">
        <v>150</v>
      </c>
      <c r="D386" s="16">
        <v>14.6</v>
      </c>
      <c r="E386" s="16">
        <v>5.0999999999999996</v>
      </c>
      <c r="F386" s="17">
        <v>33.1</v>
      </c>
      <c r="G386" s="12">
        <v>240</v>
      </c>
      <c r="H386" s="30" t="s">
        <v>466</v>
      </c>
    </row>
    <row r="387" spans="1:8" x14ac:dyDescent="0.4">
      <c r="A387" s="435"/>
      <c r="B387" s="162" t="s">
        <v>50</v>
      </c>
      <c r="C387" s="15">
        <v>50</v>
      </c>
      <c r="D387" s="16" t="s">
        <v>51</v>
      </c>
      <c r="E387" s="16" t="s">
        <v>52</v>
      </c>
      <c r="F387" s="17" t="s">
        <v>53</v>
      </c>
      <c r="G387" s="12" t="s">
        <v>54</v>
      </c>
      <c r="H387" s="58"/>
    </row>
    <row r="388" spans="1:8" x14ac:dyDescent="0.4">
      <c r="A388" s="436"/>
      <c r="B388" s="146" t="s">
        <v>101</v>
      </c>
      <c r="C388" s="65">
        <v>200</v>
      </c>
      <c r="D388" s="79" t="s">
        <v>182</v>
      </c>
      <c r="E388" s="79" t="s">
        <v>31</v>
      </c>
      <c r="F388" s="117" t="s">
        <v>631</v>
      </c>
      <c r="G388" s="103" t="s">
        <v>632</v>
      </c>
      <c r="H388" s="58" t="s">
        <v>443</v>
      </c>
    </row>
    <row r="389" spans="1:8" x14ac:dyDescent="0.4">
      <c r="A389" s="434"/>
      <c r="B389" s="20" t="s">
        <v>80</v>
      </c>
      <c r="C389" s="37">
        <f>C383+C384+C385+C387+C388</f>
        <v>660</v>
      </c>
      <c r="D389" s="38">
        <f>D383+D384+D385+D387+D388</f>
        <v>22.220000000000002</v>
      </c>
      <c r="E389" s="38">
        <f>E383+E384+E385+E387+E388</f>
        <v>20.6</v>
      </c>
      <c r="F389" s="38">
        <f>F383+F384+F385+F387+F388</f>
        <v>89.800000000000011</v>
      </c>
      <c r="G389" s="37">
        <f>G383+G384+G385+G387+G388</f>
        <v>590</v>
      </c>
      <c r="H389" s="50"/>
    </row>
    <row r="390" spans="1:8" x14ac:dyDescent="0.4">
      <c r="A390" s="468" t="s">
        <v>59</v>
      </c>
      <c r="B390" s="169" t="s">
        <v>42</v>
      </c>
      <c r="C390" s="15">
        <v>200</v>
      </c>
      <c r="D390" s="11" t="s">
        <v>64</v>
      </c>
      <c r="E390" s="11" t="s">
        <v>192</v>
      </c>
      <c r="F390" s="42" t="s">
        <v>663</v>
      </c>
      <c r="G390" s="12" t="s">
        <v>664</v>
      </c>
      <c r="H390" s="30" t="s">
        <v>433</v>
      </c>
    </row>
    <row r="391" spans="1:8" x14ac:dyDescent="0.4">
      <c r="A391" s="434"/>
      <c r="B391" s="20" t="s">
        <v>81</v>
      </c>
      <c r="C391" s="43">
        <v>200</v>
      </c>
      <c r="D391" s="22" t="s">
        <v>64</v>
      </c>
      <c r="E391" s="22" t="s">
        <v>192</v>
      </c>
      <c r="F391" s="22" t="s">
        <v>663</v>
      </c>
      <c r="G391" s="21" t="s">
        <v>664</v>
      </c>
      <c r="H391" s="80"/>
    </row>
    <row r="392" spans="1:8" x14ac:dyDescent="0.4">
      <c r="A392" s="468" t="s">
        <v>8</v>
      </c>
      <c r="B392" s="150" t="s">
        <v>614</v>
      </c>
      <c r="C392" s="31" t="s">
        <v>679</v>
      </c>
      <c r="D392" s="122">
        <v>14.1</v>
      </c>
      <c r="E392" s="122">
        <v>19.5</v>
      </c>
      <c r="F392" s="122">
        <v>14</v>
      </c>
      <c r="G392" s="118">
        <v>289</v>
      </c>
      <c r="H392" s="46" t="s">
        <v>603</v>
      </c>
    </row>
    <row r="393" spans="1:8" x14ac:dyDescent="0.4">
      <c r="A393" s="436"/>
      <c r="B393" s="72" t="s">
        <v>349</v>
      </c>
      <c r="C393" s="8" t="s">
        <v>74</v>
      </c>
      <c r="D393" s="16">
        <v>14.6</v>
      </c>
      <c r="E393" s="16">
        <v>5.0999999999999996</v>
      </c>
      <c r="F393" s="17">
        <v>33.1</v>
      </c>
      <c r="G393" s="12">
        <v>240</v>
      </c>
      <c r="H393" s="30" t="s">
        <v>466</v>
      </c>
    </row>
    <row r="394" spans="1:8" x14ac:dyDescent="0.4">
      <c r="A394" s="436"/>
      <c r="B394" s="162" t="s">
        <v>619</v>
      </c>
      <c r="C394" s="131">
        <v>30</v>
      </c>
      <c r="D394" s="131">
        <v>0.4</v>
      </c>
      <c r="E394" s="131">
        <v>1.2</v>
      </c>
      <c r="F394" s="131">
        <v>1.4</v>
      </c>
      <c r="G394" s="132">
        <v>19</v>
      </c>
      <c r="H394" s="46" t="s">
        <v>445</v>
      </c>
    </row>
    <row r="395" spans="1:8" x14ac:dyDescent="0.4">
      <c r="A395" s="436"/>
      <c r="B395" s="14" t="s">
        <v>34</v>
      </c>
      <c r="C395" s="15">
        <v>200</v>
      </c>
      <c r="D395" s="16">
        <v>0.1</v>
      </c>
      <c r="E395" s="16" t="s">
        <v>32</v>
      </c>
      <c r="F395" s="17">
        <v>9.1</v>
      </c>
      <c r="G395" s="12">
        <v>24.4</v>
      </c>
      <c r="H395" s="30" t="s">
        <v>430</v>
      </c>
    </row>
    <row r="396" spans="1:8" x14ac:dyDescent="0.4">
      <c r="A396" s="436"/>
      <c r="B396" s="169" t="s">
        <v>190</v>
      </c>
      <c r="C396" s="11" t="s">
        <v>551</v>
      </c>
      <c r="D396" s="16">
        <v>0.4</v>
      </c>
      <c r="E396" s="17">
        <v>0.4</v>
      </c>
      <c r="F396" s="17">
        <v>9.8000000000000007</v>
      </c>
      <c r="G396" s="24">
        <v>47</v>
      </c>
      <c r="H396" s="83"/>
    </row>
    <row r="397" spans="1:8" x14ac:dyDescent="0.4">
      <c r="A397" s="434"/>
      <c r="B397" s="20" t="s">
        <v>82</v>
      </c>
      <c r="C397" s="21">
        <v>632</v>
      </c>
      <c r="D397" s="48">
        <f>D392+D393+D395+D396</f>
        <v>29.2</v>
      </c>
      <c r="E397" s="48">
        <f>E392+E393+E395+E396</f>
        <v>25.03</v>
      </c>
      <c r="F397" s="48">
        <f>F392+F393+F395+F396</f>
        <v>66</v>
      </c>
      <c r="G397" s="48">
        <f>G392+G393+G395+G396</f>
        <v>600.4</v>
      </c>
      <c r="H397" s="50"/>
    </row>
    <row r="398" spans="1:8" x14ac:dyDescent="0.4">
      <c r="A398" s="472" t="s">
        <v>83</v>
      </c>
      <c r="B398" s="473"/>
      <c r="C398" s="49">
        <f>C397+C391+C389+C382+C380</f>
        <v>2157</v>
      </c>
      <c r="D398" s="48">
        <f>D397+D391+D389+D382+D380</f>
        <v>74.16</v>
      </c>
      <c r="E398" s="48">
        <f>E397+E391+E389+E382+E380</f>
        <v>62.69</v>
      </c>
      <c r="F398" s="48">
        <f>F397+F391+F389+F382+F380</f>
        <v>254.34000000000003</v>
      </c>
      <c r="G398" s="49">
        <f>G397+G391+G389+G382+G380</f>
        <v>1867.99</v>
      </c>
      <c r="H398" s="50"/>
    </row>
    <row r="399" spans="1:8" x14ac:dyDescent="0.4">
      <c r="A399" s="470" t="s">
        <v>24</v>
      </c>
      <c r="B399" s="470" t="s">
        <v>25</v>
      </c>
      <c r="C399" s="467" t="s">
        <v>26</v>
      </c>
      <c r="D399" s="467" t="s">
        <v>543</v>
      </c>
      <c r="E399" s="467"/>
      <c r="F399" s="467"/>
      <c r="G399" s="470" t="s">
        <v>38</v>
      </c>
      <c r="H399" s="470" t="s">
        <v>39</v>
      </c>
    </row>
    <row r="400" spans="1:8" x14ac:dyDescent="0.4">
      <c r="A400" s="471"/>
      <c r="B400" s="471"/>
      <c r="C400" s="468"/>
      <c r="D400" s="286" t="s">
        <v>4</v>
      </c>
      <c r="E400" s="286" t="s">
        <v>36</v>
      </c>
      <c r="F400" s="286" t="s">
        <v>30</v>
      </c>
      <c r="G400" s="471"/>
      <c r="H400" s="471"/>
    </row>
    <row r="401" spans="1:16" x14ac:dyDescent="0.4">
      <c r="A401" s="463" t="s">
        <v>389</v>
      </c>
      <c r="B401" s="464"/>
      <c r="C401" s="465"/>
      <c r="D401" s="465"/>
      <c r="E401" s="465"/>
      <c r="F401" s="465"/>
      <c r="G401" s="465"/>
      <c r="H401" s="466"/>
    </row>
    <row r="402" spans="1:16" x14ac:dyDescent="0.4">
      <c r="A402" s="467" t="s">
        <v>40</v>
      </c>
      <c r="B402" s="158" t="s">
        <v>159</v>
      </c>
      <c r="C402" s="15" t="s">
        <v>113</v>
      </c>
      <c r="D402" s="93">
        <v>7.7</v>
      </c>
      <c r="E402" s="93">
        <v>10.1</v>
      </c>
      <c r="F402" s="93">
        <v>43.9</v>
      </c>
      <c r="G402" s="29">
        <v>297</v>
      </c>
      <c r="H402" s="30" t="s">
        <v>495</v>
      </c>
    </row>
    <row r="403" spans="1:16" ht="23.25" customHeight="1" x14ac:dyDescent="0.4">
      <c r="A403" s="467"/>
      <c r="B403" s="18" t="s">
        <v>104</v>
      </c>
      <c r="C403" s="8">
        <v>50</v>
      </c>
      <c r="D403" s="11">
        <v>3.2</v>
      </c>
      <c r="E403" s="11">
        <v>0.3</v>
      </c>
      <c r="F403" s="11">
        <v>15.3</v>
      </c>
      <c r="G403" s="12">
        <v>79</v>
      </c>
      <c r="H403" s="91" t="s">
        <v>459</v>
      </c>
      <c r="J403" s="14" t="s">
        <v>34</v>
      </c>
      <c r="K403" s="15">
        <v>180</v>
      </c>
      <c r="L403" s="16" t="s">
        <v>31</v>
      </c>
      <c r="M403" s="16" t="s">
        <v>32</v>
      </c>
      <c r="N403" s="17" t="s">
        <v>33</v>
      </c>
      <c r="O403" s="12" t="s">
        <v>35</v>
      </c>
      <c r="P403" s="30" t="s">
        <v>430</v>
      </c>
    </row>
    <row r="404" spans="1:16" x14ac:dyDescent="0.4">
      <c r="A404" s="467"/>
      <c r="B404" s="14" t="s">
        <v>34</v>
      </c>
      <c r="C404" s="15">
        <v>200</v>
      </c>
      <c r="D404" s="16">
        <v>0.1</v>
      </c>
      <c r="E404" s="16" t="s">
        <v>32</v>
      </c>
      <c r="F404" s="17">
        <v>9.1</v>
      </c>
      <c r="G404" s="12">
        <v>24.4</v>
      </c>
      <c r="H404" s="30" t="s">
        <v>430</v>
      </c>
    </row>
    <row r="405" spans="1:16" x14ac:dyDescent="0.4">
      <c r="A405" s="467"/>
      <c r="B405" s="20" t="s">
        <v>41</v>
      </c>
      <c r="C405" s="21">
        <v>455</v>
      </c>
      <c r="D405" s="22">
        <f>D402+D403+D404</f>
        <v>11</v>
      </c>
      <c r="E405" s="22">
        <f>E402+E403+E404</f>
        <v>10.43</v>
      </c>
      <c r="F405" s="22">
        <f>F402+F403+F404</f>
        <v>68.3</v>
      </c>
      <c r="G405" s="21">
        <f>G402+G403+G404</f>
        <v>400.4</v>
      </c>
      <c r="H405" s="19"/>
    </row>
    <row r="406" spans="1:16" x14ac:dyDescent="0.4">
      <c r="A406" s="468" t="s">
        <v>23</v>
      </c>
      <c r="B406" s="169" t="s">
        <v>42</v>
      </c>
      <c r="C406" s="11" t="s">
        <v>5</v>
      </c>
      <c r="D406" s="16">
        <v>1.44</v>
      </c>
      <c r="E406" s="17">
        <v>0.67</v>
      </c>
      <c r="F406" s="17">
        <v>15.43</v>
      </c>
      <c r="G406" s="24">
        <v>112</v>
      </c>
      <c r="H406" s="45" t="s">
        <v>624</v>
      </c>
    </row>
    <row r="407" spans="1:16" x14ac:dyDescent="0.4">
      <c r="A407" s="434"/>
      <c r="B407" s="25" t="s">
        <v>44</v>
      </c>
      <c r="C407" s="26">
        <v>200</v>
      </c>
      <c r="D407" s="22">
        <f>D406</f>
        <v>1.44</v>
      </c>
      <c r="E407" s="22">
        <f>E406</f>
        <v>0.67</v>
      </c>
      <c r="F407" s="22">
        <f>F406</f>
        <v>15.43</v>
      </c>
      <c r="G407" s="21">
        <f>G406</f>
        <v>112</v>
      </c>
      <c r="H407" s="19"/>
    </row>
    <row r="408" spans="1:16" x14ac:dyDescent="0.4">
      <c r="A408" s="435" t="s">
        <v>6</v>
      </c>
      <c r="B408" s="180" t="s">
        <v>191</v>
      </c>
      <c r="C408" s="15">
        <v>60</v>
      </c>
      <c r="D408" s="56" t="s">
        <v>93</v>
      </c>
      <c r="E408" s="42" t="s">
        <v>192</v>
      </c>
      <c r="F408" s="42" t="s">
        <v>193</v>
      </c>
      <c r="G408" s="24">
        <v>11</v>
      </c>
      <c r="H408" s="30" t="s">
        <v>482</v>
      </c>
    </row>
    <row r="409" spans="1:16" x14ac:dyDescent="0.4">
      <c r="A409" s="435"/>
      <c r="B409" s="226" t="s">
        <v>802</v>
      </c>
      <c r="C409" s="227">
        <v>250</v>
      </c>
      <c r="D409" s="229" t="s">
        <v>712</v>
      </c>
      <c r="E409" s="229" t="s">
        <v>178</v>
      </c>
      <c r="F409" s="229" t="s">
        <v>405</v>
      </c>
      <c r="G409" s="229" t="s">
        <v>713</v>
      </c>
      <c r="H409" s="292" t="s">
        <v>493</v>
      </c>
    </row>
    <row r="410" spans="1:16" x14ac:dyDescent="0.4">
      <c r="A410" s="435"/>
      <c r="B410" s="159" t="s">
        <v>590</v>
      </c>
      <c r="C410" s="40">
        <v>90</v>
      </c>
      <c r="D410" s="40">
        <v>13.5</v>
      </c>
      <c r="E410" s="40">
        <v>19.149999999999999</v>
      </c>
      <c r="F410" s="40">
        <v>13.6</v>
      </c>
      <c r="G410" s="33">
        <v>282</v>
      </c>
      <c r="H410" s="64" t="s">
        <v>591</v>
      </c>
    </row>
    <row r="411" spans="1:16" x14ac:dyDescent="0.4">
      <c r="A411" s="435"/>
      <c r="B411" s="159" t="s">
        <v>360</v>
      </c>
      <c r="C411" s="40">
        <v>150</v>
      </c>
      <c r="D411" s="40">
        <v>4.4000000000000004</v>
      </c>
      <c r="E411" s="40">
        <v>9.1999999999999993</v>
      </c>
      <c r="F411" s="40">
        <v>11.2</v>
      </c>
      <c r="G411" s="33">
        <v>145</v>
      </c>
      <c r="H411" s="30" t="s">
        <v>507</v>
      </c>
    </row>
    <row r="412" spans="1:16" x14ac:dyDescent="0.4">
      <c r="A412" s="435"/>
      <c r="B412" s="162" t="s">
        <v>50</v>
      </c>
      <c r="C412" s="15">
        <v>50</v>
      </c>
      <c r="D412" s="16" t="s">
        <v>51</v>
      </c>
      <c r="E412" s="16" t="s">
        <v>52</v>
      </c>
      <c r="F412" s="17" t="s">
        <v>53</v>
      </c>
      <c r="G412" s="12" t="s">
        <v>54</v>
      </c>
      <c r="H412" s="91"/>
    </row>
    <row r="413" spans="1:16" x14ac:dyDescent="0.4">
      <c r="A413" s="436"/>
      <c r="B413" s="183" t="s">
        <v>55</v>
      </c>
      <c r="C413" s="40">
        <v>200</v>
      </c>
      <c r="D413" s="32" t="s">
        <v>56</v>
      </c>
      <c r="E413" s="32" t="s">
        <v>56</v>
      </c>
      <c r="F413" s="97">
        <v>15</v>
      </c>
      <c r="G413" s="98">
        <v>57</v>
      </c>
      <c r="H413" s="91" t="s">
        <v>432</v>
      </c>
    </row>
    <row r="414" spans="1:16" x14ac:dyDescent="0.4">
      <c r="A414" s="434"/>
      <c r="B414" s="20" t="s">
        <v>80</v>
      </c>
      <c r="C414" s="59" t="s">
        <v>726</v>
      </c>
      <c r="D414" s="38">
        <f>D408+D409+D410+D411+D412+D413</f>
        <v>24.480000000000004</v>
      </c>
      <c r="E414" s="38">
        <f>E408+E409+E410+E411+E412+E413</f>
        <v>31.84</v>
      </c>
      <c r="F414" s="38">
        <f>F408+F409+F410+F411+F412+F413</f>
        <v>91.71</v>
      </c>
      <c r="G414" s="37">
        <f>G408+G409+G410+G411+G412+G413</f>
        <v>709.3</v>
      </c>
      <c r="H414" s="39"/>
    </row>
    <row r="415" spans="1:16" x14ac:dyDescent="0.4">
      <c r="A415" s="468" t="s">
        <v>59</v>
      </c>
      <c r="B415" s="169" t="s">
        <v>42</v>
      </c>
      <c r="C415" s="15">
        <v>200</v>
      </c>
      <c r="D415" s="11" t="s">
        <v>64</v>
      </c>
      <c r="E415" s="11" t="s">
        <v>192</v>
      </c>
      <c r="F415" s="42" t="s">
        <v>661</v>
      </c>
      <c r="G415" s="12" t="s">
        <v>662</v>
      </c>
      <c r="H415" s="30" t="s">
        <v>433</v>
      </c>
    </row>
    <row r="416" spans="1:16" x14ac:dyDescent="0.4">
      <c r="A416" s="434"/>
      <c r="B416" s="20" t="s">
        <v>81</v>
      </c>
      <c r="C416" s="43">
        <v>200</v>
      </c>
      <c r="D416" s="38">
        <v>5.6</v>
      </c>
      <c r="E416" s="38">
        <v>0.09</v>
      </c>
      <c r="F416" s="38">
        <v>7.3</v>
      </c>
      <c r="G416" s="38">
        <v>50.28</v>
      </c>
      <c r="H416" s="92"/>
    </row>
    <row r="417" spans="1:8" x14ac:dyDescent="0.4">
      <c r="A417" s="468" t="s">
        <v>8</v>
      </c>
      <c r="B417" s="150" t="s">
        <v>756</v>
      </c>
      <c r="C417" s="15" t="s">
        <v>91</v>
      </c>
      <c r="D417" s="11" t="s">
        <v>412</v>
      </c>
      <c r="E417" s="11" t="s">
        <v>413</v>
      </c>
      <c r="F417" s="11" t="s">
        <v>415</v>
      </c>
      <c r="G417" s="29" t="s">
        <v>414</v>
      </c>
      <c r="H417" s="58" t="s">
        <v>478</v>
      </c>
    </row>
    <row r="418" spans="1:8" x14ac:dyDescent="0.4">
      <c r="A418" s="436"/>
      <c r="B418" s="192" t="s">
        <v>604</v>
      </c>
      <c r="C418" s="15">
        <v>90</v>
      </c>
      <c r="D418" s="11" t="s">
        <v>298</v>
      </c>
      <c r="E418" s="11" t="s">
        <v>95</v>
      </c>
      <c r="F418" s="42" t="s">
        <v>77</v>
      </c>
      <c r="G418" s="12" t="s">
        <v>722</v>
      </c>
      <c r="H418" s="45" t="s">
        <v>448</v>
      </c>
    </row>
    <row r="419" spans="1:8" x14ac:dyDescent="0.4">
      <c r="A419" s="436"/>
      <c r="B419" s="14" t="s">
        <v>34</v>
      </c>
      <c r="C419" s="8">
        <v>200</v>
      </c>
      <c r="D419" s="11" t="s">
        <v>76</v>
      </c>
      <c r="E419" s="11" t="s">
        <v>654</v>
      </c>
      <c r="F419" s="42" t="s">
        <v>178</v>
      </c>
      <c r="G419" s="12" t="s">
        <v>655</v>
      </c>
      <c r="H419" s="34" t="s">
        <v>446</v>
      </c>
    </row>
    <row r="420" spans="1:8" x14ac:dyDescent="0.4">
      <c r="A420" s="434"/>
      <c r="B420" s="180" t="s">
        <v>162</v>
      </c>
      <c r="C420" s="21">
        <v>560</v>
      </c>
      <c r="D420" s="48">
        <f>D417+D418+D419</f>
        <v>29.3</v>
      </c>
      <c r="E420" s="48">
        <f>E417+E418+E419</f>
        <v>39.6</v>
      </c>
      <c r="F420" s="48">
        <f>F417+F418+F419</f>
        <v>56.1</v>
      </c>
      <c r="G420" s="49">
        <f>G417+G418+G419</f>
        <v>593</v>
      </c>
      <c r="H420" s="39"/>
    </row>
    <row r="421" spans="1:8" x14ac:dyDescent="0.4">
      <c r="A421" s="472" t="s">
        <v>83</v>
      </c>
      <c r="B421" s="473"/>
      <c r="C421" s="49">
        <f>C420+C416+C414+C407+C405</f>
        <v>2222</v>
      </c>
      <c r="D421" s="48">
        <f>D420+D416+D414+D407+D405</f>
        <v>71.819999999999993</v>
      </c>
      <c r="E421" s="48">
        <f>E420+E416+E414+E407+E405</f>
        <v>82.63</v>
      </c>
      <c r="F421" s="48">
        <f>F420+F416+F414+F407+F405</f>
        <v>238.83999999999997</v>
      </c>
      <c r="G421" s="49">
        <f>G420+G416+G414+G407+G405</f>
        <v>1864.98</v>
      </c>
      <c r="H421" s="39"/>
    </row>
    <row r="422" spans="1:8" x14ac:dyDescent="0.4">
      <c r="A422" s="470" t="s">
        <v>24</v>
      </c>
      <c r="B422" s="470" t="s">
        <v>25</v>
      </c>
      <c r="C422" s="467" t="s">
        <v>26</v>
      </c>
      <c r="D422" s="467" t="s">
        <v>543</v>
      </c>
      <c r="E422" s="467"/>
      <c r="F422" s="467"/>
      <c r="G422" s="470" t="s">
        <v>38</v>
      </c>
      <c r="H422" s="470" t="s">
        <v>39</v>
      </c>
    </row>
    <row r="423" spans="1:8" x14ac:dyDescent="0.4">
      <c r="A423" s="471"/>
      <c r="B423" s="471"/>
      <c r="C423" s="468"/>
      <c r="D423" s="286" t="s">
        <v>4</v>
      </c>
      <c r="E423" s="286" t="s">
        <v>36</v>
      </c>
      <c r="F423" s="286" t="s">
        <v>30</v>
      </c>
      <c r="G423" s="471"/>
      <c r="H423" s="471"/>
    </row>
    <row r="424" spans="1:8" x14ac:dyDescent="0.4">
      <c r="A424" s="463" t="s">
        <v>390</v>
      </c>
      <c r="B424" s="464"/>
      <c r="C424" s="465"/>
      <c r="D424" s="465"/>
      <c r="E424" s="465"/>
      <c r="F424" s="465"/>
      <c r="G424" s="465"/>
      <c r="H424" s="466"/>
    </row>
    <row r="425" spans="1:8" x14ac:dyDescent="0.4">
      <c r="A425" s="467" t="s">
        <v>40</v>
      </c>
      <c r="B425" s="150" t="s">
        <v>744</v>
      </c>
      <c r="C425" s="65">
        <v>180</v>
      </c>
      <c r="D425" s="79" t="s">
        <v>265</v>
      </c>
      <c r="E425" s="79" t="s">
        <v>265</v>
      </c>
      <c r="F425" s="79">
        <v>2.02</v>
      </c>
      <c r="G425" s="103" t="s">
        <v>17</v>
      </c>
      <c r="H425" s="45" t="s">
        <v>479</v>
      </c>
    </row>
    <row r="426" spans="1:8" x14ac:dyDescent="0.4">
      <c r="A426" s="467"/>
      <c r="B426" s="146" t="s">
        <v>141</v>
      </c>
      <c r="C426" s="11" t="s">
        <v>645</v>
      </c>
      <c r="D426" s="10" t="s">
        <v>212</v>
      </c>
      <c r="E426" s="10" t="s">
        <v>310</v>
      </c>
      <c r="F426" s="53" t="s">
        <v>646</v>
      </c>
      <c r="G426" s="12" t="s">
        <v>647</v>
      </c>
      <c r="H426" s="45" t="s">
        <v>451</v>
      </c>
    </row>
    <row r="427" spans="1:8" x14ac:dyDescent="0.4">
      <c r="A427" s="467"/>
      <c r="B427" s="14" t="s">
        <v>34</v>
      </c>
      <c r="C427" s="8">
        <v>200</v>
      </c>
      <c r="D427" s="10" t="s">
        <v>46</v>
      </c>
      <c r="E427" s="10" t="s">
        <v>46</v>
      </c>
      <c r="F427" s="53" t="s">
        <v>622</v>
      </c>
      <c r="G427" s="12" t="s">
        <v>623</v>
      </c>
      <c r="H427" s="54" t="s">
        <v>439</v>
      </c>
    </row>
    <row r="428" spans="1:8" x14ac:dyDescent="0.4">
      <c r="A428" s="467"/>
      <c r="B428" s="20" t="s">
        <v>41</v>
      </c>
      <c r="C428" s="21">
        <v>445</v>
      </c>
      <c r="D428" s="22">
        <f>D427+D426+D490</f>
        <v>22.8</v>
      </c>
      <c r="E428" s="22">
        <f>E427+E426+E490</f>
        <v>25.4</v>
      </c>
      <c r="F428" s="22">
        <f>F427+F426+F490</f>
        <v>40.82</v>
      </c>
      <c r="G428" s="21">
        <f>G427+G426+G490</f>
        <v>484.3</v>
      </c>
      <c r="H428" s="55"/>
    </row>
    <row r="429" spans="1:8" x14ac:dyDescent="0.4">
      <c r="A429" s="468" t="s">
        <v>23</v>
      </c>
      <c r="B429" s="158" t="s">
        <v>147</v>
      </c>
      <c r="C429" s="15">
        <v>200</v>
      </c>
      <c r="D429" s="11" t="s">
        <v>93</v>
      </c>
      <c r="E429" s="11" t="s">
        <v>651</v>
      </c>
      <c r="F429" s="73" t="s">
        <v>652</v>
      </c>
      <c r="G429" s="29" t="s">
        <v>653</v>
      </c>
      <c r="H429" s="45" t="s">
        <v>460</v>
      </c>
    </row>
    <row r="430" spans="1:8" x14ac:dyDescent="0.4">
      <c r="A430" s="434"/>
      <c r="B430" s="25" t="s">
        <v>44</v>
      </c>
      <c r="C430" s="26">
        <v>200</v>
      </c>
      <c r="D430" s="22" t="str">
        <f>D429</f>
        <v>0,6</v>
      </c>
      <c r="E430" s="22" t="str">
        <f>E429</f>
        <v>0,26</v>
      </c>
      <c r="F430" s="22" t="str">
        <f>F429</f>
        <v>26,8</v>
      </c>
      <c r="G430" s="21" t="str">
        <f>G429</f>
        <v>111</v>
      </c>
      <c r="H430" s="55"/>
    </row>
    <row r="431" spans="1:8" ht="30.75" customHeight="1" x14ac:dyDescent="0.4">
      <c r="A431" s="435" t="s">
        <v>6</v>
      </c>
      <c r="B431" s="180" t="s">
        <v>373</v>
      </c>
      <c r="C431" s="15">
        <v>60</v>
      </c>
      <c r="D431" s="56" t="s">
        <v>45</v>
      </c>
      <c r="E431" s="42" t="s">
        <v>46</v>
      </c>
      <c r="F431" s="42" t="s">
        <v>46</v>
      </c>
      <c r="G431" s="24">
        <v>38</v>
      </c>
      <c r="H431" s="30" t="s">
        <v>516</v>
      </c>
    </row>
    <row r="432" spans="1:8" x14ac:dyDescent="0.4">
      <c r="A432" s="435"/>
      <c r="B432" s="162" t="s">
        <v>776</v>
      </c>
      <c r="C432" s="40" t="s">
        <v>673</v>
      </c>
      <c r="D432" s="40">
        <v>2.1</v>
      </c>
      <c r="E432" s="40">
        <v>5.3</v>
      </c>
      <c r="F432" s="40">
        <v>13.6</v>
      </c>
      <c r="G432" s="33">
        <v>112</v>
      </c>
      <c r="H432" s="45" t="s">
        <v>491</v>
      </c>
    </row>
    <row r="433" spans="1:16" x14ac:dyDescent="0.4">
      <c r="A433" s="435"/>
      <c r="B433" s="200" t="s">
        <v>386</v>
      </c>
      <c r="C433" s="15" t="s">
        <v>135</v>
      </c>
      <c r="D433" s="11" t="s">
        <v>209</v>
      </c>
      <c r="E433" s="11" t="s">
        <v>387</v>
      </c>
      <c r="F433" s="73" t="s">
        <v>88</v>
      </c>
      <c r="G433" s="29">
        <v>191</v>
      </c>
      <c r="H433" s="54" t="s">
        <v>733</v>
      </c>
    </row>
    <row r="434" spans="1:16" x14ac:dyDescent="0.4">
      <c r="A434" s="435"/>
      <c r="B434" s="146" t="s">
        <v>159</v>
      </c>
      <c r="C434" s="15" t="s">
        <v>74</v>
      </c>
      <c r="D434" s="11" t="s">
        <v>160</v>
      </c>
      <c r="E434" s="11" t="s">
        <v>697</v>
      </c>
      <c r="F434" s="10" t="s">
        <v>698</v>
      </c>
      <c r="G434" s="29" t="s">
        <v>699</v>
      </c>
      <c r="H434" s="45" t="s">
        <v>435</v>
      </c>
    </row>
    <row r="435" spans="1:16" x14ac:dyDescent="0.4">
      <c r="A435" s="435"/>
      <c r="B435" s="162" t="s">
        <v>50</v>
      </c>
      <c r="C435" s="15">
        <v>50</v>
      </c>
      <c r="D435" s="16" t="s">
        <v>51</v>
      </c>
      <c r="E435" s="16" t="s">
        <v>52</v>
      </c>
      <c r="F435" s="17" t="s">
        <v>53</v>
      </c>
      <c r="G435" s="12" t="s">
        <v>54</v>
      </c>
      <c r="H435" s="58"/>
    </row>
    <row r="436" spans="1:16" x14ac:dyDescent="0.4">
      <c r="A436" s="436"/>
      <c r="B436" s="146" t="s">
        <v>183</v>
      </c>
      <c r="C436" s="15">
        <v>200</v>
      </c>
      <c r="D436" s="71" t="s">
        <v>76</v>
      </c>
      <c r="E436" s="71" t="s">
        <v>502</v>
      </c>
      <c r="F436" s="71" t="s">
        <v>341</v>
      </c>
      <c r="G436" s="101" t="s">
        <v>627</v>
      </c>
      <c r="H436" s="54" t="s">
        <v>446</v>
      </c>
    </row>
    <row r="437" spans="1:16" x14ac:dyDescent="0.4">
      <c r="A437" s="434"/>
      <c r="B437" s="20" t="s">
        <v>80</v>
      </c>
      <c r="C437" s="59" t="s">
        <v>727</v>
      </c>
      <c r="D437" s="38">
        <f>D436+D435+D433+D432+D431</f>
        <v>18.8</v>
      </c>
      <c r="E437" s="38">
        <f>E436+E435+E433+E432+E431</f>
        <v>18.84</v>
      </c>
      <c r="F437" s="38">
        <f>F436+F435+F433+F432+F431</f>
        <v>76.3</v>
      </c>
      <c r="G437" s="37">
        <f>G431+G432+G433+G435+G436</f>
        <v>507.6</v>
      </c>
      <c r="H437" s="50"/>
    </row>
    <row r="438" spans="1:16" x14ac:dyDescent="0.4">
      <c r="A438" s="468" t="s">
        <v>59</v>
      </c>
      <c r="B438" s="180" t="s">
        <v>125</v>
      </c>
      <c r="C438" s="68">
        <v>30</v>
      </c>
      <c r="D438" s="16">
        <v>1.7</v>
      </c>
      <c r="E438" s="16">
        <v>2.2000000000000002</v>
      </c>
      <c r="F438" s="69">
        <v>27.15</v>
      </c>
      <c r="G438" s="12">
        <v>135</v>
      </c>
      <c r="H438" s="30"/>
    </row>
    <row r="439" spans="1:16" x14ac:dyDescent="0.4">
      <c r="A439" s="436"/>
      <c r="B439" s="169" t="s">
        <v>42</v>
      </c>
      <c r="C439" s="15">
        <v>200</v>
      </c>
      <c r="D439" s="11" t="s">
        <v>659</v>
      </c>
      <c r="E439" s="11" t="s">
        <v>660</v>
      </c>
      <c r="F439" s="42" t="s">
        <v>232</v>
      </c>
      <c r="G439" s="12" t="s">
        <v>630</v>
      </c>
      <c r="H439" s="45" t="s">
        <v>444</v>
      </c>
    </row>
    <row r="440" spans="1:16" x14ac:dyDescent="0.4">
      <c r="A440" s="434"/>
      <c r="B440" s="20" t="s">
        <v>81</v>
      </c>
      <c r="C440" s="43">
        <v>230</v>
      </c>
      <c r="D440" s="38">
        <f>D439+D438</f>
        <v>7.2</v>
      </c>
      <c r="E440" s="38">
        <f>E439+E438</f>
        <v>8.4</v>
      </c>
      <c r="F440" s="38">
        <f>F439+F438</f>
        <v>35.75</v>
      </c>
      <c r="G440" s="37">
        <f>G439+G438</f>
        <v>245</v>
      </c>
      <c r="H440" s="80"/>
    </row>
    <row r="441" spans="1:16" x14ac:dyDescent="0.4">
      <c r="A441" s="474" t="s">
        <v>8</v>
      </c>
      <c r="B441" s="72" t="s">
        <v>180</v>
      </c>
      <c r="C441" s="8">
        <v>150</v>
      </c>
      <c r="D441" s="16">
        <v>14.6</v>
      </c>
      <c r="E441" s="16">
        <v>5.0999999999999996</v>
      </c>
      <c r="F441" s="17">
        <v>33.1</v>
      </c>
      <c r="G441" s="12">
        <v>240</v>
      </c>
      <c r="H441" s="30" t="s">
        <v>455</v>
      </c>
    </row>
    <row r="442" spans="1:16" x14ac:dyDescent="0.4">
      <c r="A442" s="436"/>
      <c r="B442" s="192" t="s">
        <v>812</v>
      </c>
      <c r="C442" s="15">
        <v>90</v>
      </c>
      <c r="D442" s="11" t="s">
        <v>298</v>
      </c>
      <c r="E442" s="11" t="s">
        <v>95</v>
      </c>
      <c r="F442" s="42" t="s">
        <v>77</v>
      </c>
      <c r="G442" s="12" t="s">
        <v>722</v>
      </c>
      <c r="H442" s="45" t="s">
        <v>448</v>
      </c>
    </row>
    <row r="443" spans="1:16" x14ac:dyDescent="0.4">
      <c r="A443" s="436"/>
      <c r="B443" s="14" t="s">
        <v>34</v>
      </c>
      <c r="C443" s="15">
        <v>200</v>
      </c>
      <c r="D443" s="16">
        <v>0.1</v>
      </c>
      <c r="E443" s="16" t="s">
        <v>32</v>
      </c>
      <c r="F443" s="17">
        <v>9.1</v>
      </c>
      <c r="G443" s="12">
        <v>24.4</v>
      </c>
      <c r="H443" s="30" t="s">
        <v>430</v>
      </c>
    </row>
    <row r="444" spans="1:16" x14ac:dyDescent="0.4">
      <c r="A444" s="436"/>
      <c r="B444" s="180" t="s">
        <v>131</v>
      </c>
      <c r="C444" s="34">
        <v>150</v>
      </c>
      <c r="D444" s="34">
        <v>0.4</v>
      </c>
      <c r="E444" s="34">
        <v>0.3</v>
      </c>
      <c r="F444" s="34">
        <v>10.3</v>
      </c>
      <c r="G444" s="34">
        <v>47</v>
      </c>
      <c r="H444" s="83"/>
      <c r="J444" s="85"/>
      <c r="K444" s="87"/>
      <c r="L444" s="87"/>
      <c r="M444" s="87"/>
      <c r="N444" s="87"/>
      <c r="O444" s="111"/>
      <c r="P444" s="89"/>
    </row>
    <row r="445" spans="1:16" x14ac:dyDescent="0.4">
      <c r="A445" s="434"/>
      <c r="B445" s="20" t="s">
        <v>82</v>
      </c>
      <c r="C445" s="21">
        <v>500</v>
      </c>
      <c r="D445" s="22">
        <f>D441+D443+D444</f>
        <v>15.1</v>
      </c>
      <c r="E445" s="22">
        <f>E441+E443+E444</f>
        <v>5.43</v>
      </c>
      <c r="F445" s="22">
        <f>F441+F443+F444</f>
        <v>52.5</v>
      </c>
      <c r="G445" s="21">
        <f>G441+G443+G444</f>
        <v>311.39999999999998</v>
      </c>
      <c r="H445" s="50"/>
    </row>
    <row r="446" spans="1:16" x14ac:dyDescent="0.4">
      <c r="A446" s="472" t="s">
        <v>83</v>
      </c>
      <c r="B446" s="473"/>
      <c r="C446" s="49">
        <f>C445+C440+C437+C430+C428</f>
        <v>2200</v>
      </c>
      <c r="D446" s="48">
        <f>D445+D440+D437+D430+D428</f>
        <v>64.5</v>
      </c>
      <c r="E446" s="48">
        <f>E445+E440+E437+E430+E428</f>
        <v>58.33</v>
      </c>
      <c r="F446" s="48">
        <f>F445+F440+F437+F430+F428</f>
        <v>232.17000000000002</v>
      </c>
      <c r="G446" s="49">
        <f>G445+G440+G437+G430+G428</f>
        <v>1659.3</v>
      </c>
      <c r="H446" s="50"/>
    </row>
    <row r="447" spans="1:16" x14ac:dyDescent="0.4">
      <c r="A447" s="470" t="s">
        <v>24</v>
      </c>
      <c r="B447" s="470" t="s">
        <v>25</v>
      </c>
      <c r="C447" s="467" t="s">
        <v>26</v>
      </c>
      <c r="D447" s="467" t="s">
        <v>543</v>
      </c>
      <c r="E447" s="467"/>
      <c r="F447" s="467"/>
      <c r="G447" s="470" t="s">
        <v>38</v>
      </c>
      <c r="H447" s="470" t="s">
        <v>39</v>
      </c>
    </row>
    <row r="448" spans="1:16" x14ac:dyDescent="0.4">
      <c r="A448" s="471"/>
      <c r="B448" s="471"/>
      <c r="C448" s="468"/>
      <c r="D448" s="286" t="s">
        <v>4</v>
      </c>
      <c r="E448" s="286" t="s">
        <v>36</v>
      </c>
      <c r="F448" s="286" t="s">
        <v>30</v>
      </c>
      <c r="G448" s="471"/>
      <c r="H448" s="471"/>
    </row>
    <row r="449" spans="1:8" x14ac:dyDescent="0.4">
      <c r="A449" s="463" t="s">
        <v>392</v>
      </c>
      <c r="B449" s="464"/>
      <c r="C449" s="465"/>
      <c r="D449" s="465"/>
      <c r="E449" s="465"/>
      <c r="F449" s="465"/>
      <c r="G449" s="465"/>
      <c r="H449" s="466"/>
    </row>
    <row r="450" spans="1:8" x14ac:dyDescent="0.4">
      <c r="A450" s="467" t="s">
        <v>40</v>
      </c>
      <c r="B450" s="158" t="s">
        <v>748</v>
      </c>
      <c r="C450" s="15" t="s">
        <v>113</v>
      </c>
      <c r="D450" s="16">
        <v>7.1</v>
      </c>
      <c r="E450" s="16">
        <v>7.6</v>
      </c>
      <c r="F450" s="16">
        <v>36.700000000000003</v>
      </c>
      <c r="G450" s="12">
        <v>245</v>
      </c>
      <c r="H450" s="30" t="s">
        <v>759</v>
      </c>
    </row>
    <row r="451" spans="1:8" x14ac:dyDescent="0.4">
      <c r="A451" s="467"/>
      <c r="B451" s="18" t="s">
        <v>104</v>
      </c>
      <c r="C451" s="8">
        <v>50</v>
      </c>
      <c r="D451" s="11">
        <v>3.2</v>
      </c>
      <c r="E451" s="11">
        <v>0.3</v>
      </c>
      <c r="F451" s="11">
        <v>15.3</v>
      </c>
      <c r="G451" s="12">
        <v>79</v>
      </c>
      <c r="H451" s="91" t="s">
        <v>459</v>
      </c>
    </row>
    <row r="452" spans="1:8" x14ac:dyDescent="0.4">
      <c r="A452" s="467"/>
      <c r="B452" s="14" t="s">
        <v>34</v>
      </c>
      <c r="C452" s="15">
        <v>200</v>
      </c>
      <c r="D452" s="11" t="s">
        <v>298</v>
      </c>
      <c r="E452" s="11" t="s">
        <v>95</v>
      </c>
      <c r="F452" s="42" t="s">
        <v>77</v>
      </c>
      <c r="G452" s="12" t="s">
        <v>722</v>
      </c>
      <c r="H452" s="45" t="s">
        <v>448</v>
      </c>
    </row>
    <row r="453" spans="1:8" x14ac:dyDescent="0.4">
      <c r="A453" s="467"/>
      <c r="B453" s="180" t="s">
        <v>60</v>
      </c>
      <c r="C453" s="34">
        <v>3</v>
      </c>
      <c r="D453" s="34">
        <v>2.72</v>
      </c>
      <c r="E453" s="34">
        <v>2.2400000000000002</v>
      </c>
      <c r="F453" s="34">
        <v>27</v>
      </c>
      <c r="G453" s="100">
        <v>127</v>
      </c>
      <c r="H453" s="45"/>
    </row>
    <row r="454" spans="1:8" x14ac:dyDescent="0.4">
      <c r="A454" s="467"/>
      <c r="B454" s="20" t="s">
        <v>41</v>
      </c>
      <c r="C454" s="21">
        <v>495</v>
      </c>
      <c r="D454" s="22">
        <f>D450+D451+D452+D453</f>
        <v>16.22</v>
      </c>
      <c r="E454" s="22">
        <f>E450+E451+E452+E453</f>
        <v>13.24</v>
      </c>
      <c r="F454" s="22">
        <f>F450+F451+F452+F453</f>
        <v>92.5</v>
      </c>
      <c r="G454" s="21">
        <f>G450+G451+G452+G453</f>
        <v>544</v>
      </c>
      <c r="H454" s="55"/>
    </row>
    <row r="455" spans="1:8" x14ac:dyDescent="0.4">
      <c r="A455" s="468" t="s">
        <v>23</v>
      </c>
      <c r="B455" s="169" t="s">
        <v>42</v>
      </c>
      <c r="C455" s="11" t="s">
        <v>5</v>
      </c>
      <c r="D455" s="16">
        <v>1.44</v>
      </c>
      <c r="E455" s="17">
        <v>0.67</v>
      </c>
      <c r="F455" s="17">
        <v>15.43</v>
      </c>
      <c r="G455" s="24">
        <v>112</v>
      </c>
      <c r="H455" s="82" t="s">
        <v>624</v>
      </c>
    </row>
    <row r="456" spans="1:8" x14ac:dyDescent="0.4">
      <c r="A456" s="434"/>
      <c r="B456" s="25" t="s">
        <v>44</v>
      </c>
      <c r="C456" s="26">
        <v>200</v>
      </c>
      <c r="D456" s="22">
        <f>D455</f>
        <v>1.44</v>
      </c>
      <c r="E456" s="22">
        <f>E455</f>
        <v>0.67</v>
      </c>
      <c r="F456" s="22">
        <f>F455</f>
        <v>15.43</v>
      </c>
      <c r="G456" s="21">
        <f>G455</f>
        <v>112</v>
      </c>
      <c r="H456" s="55"/>
    </row>
    <row r="457" spans="1:8" x14ac:dyDescent="0.4">
      <c r="A457" s="435" t="s">
        <v>6</v>
      </c>
      <c r="B457" s="158" t="s">
        <v>556</v>
      </c>
      <c r="C457" s="15">
        <v>60</v>
      </c>
      <c r="D457" s="11" t="s">
        <v>52</v>
      </c>
      <c r="E457" s="11" t="s">
        <v>208</v>
      </c>
      <c r="F457" s="42" t="s">
        <v>62</v>
      </c>
      <c r="G457" s="12" t="s">
        <v>78</v>
      </c>
      <c r="H457" s="30" t="s">
        <v>557</v>
      </c>
    </row>
    <row r="458" spans="1:8" ht="42" x14ac:dyDescent="0.4">
      <c r="A458" s="435"/>
      <c r="B458" s="158" t="s">
        <v>781</v>
      </c>
      <c r="C458" s="15" t="s">
        <v>287</v>
      </c>
      <c r="D458" s="56" t="s">
        <v>68</v>
      </c>
      <c r="E458" s="42" t="s">
        <v>321</v>
      </c>
      <c r="F458" s="42" t="s">
        <v>114</v>
      </c>
      <c r="G458" s="24" t="s">
        <v>322</v>
      </c>
      <c r="H458" s="58" t="s">
        <v>464</v>
      </c>
    </row>
    <row r="459" spans="1:8" x14ac:dyDescent="0.4">
      <c r="A459" s="435"/>
      <c r="B459" s="200" t="s">
        <v>568</v>
      </c>
      <c r="C459" s="15" t="s">
        <v>601</v>
      </c>
      <c r="D459" s="11" t="s">
        <v>218</v>
      </c>
      <c r="E459" s="11" t="s">
        <v>570</v>
      </c>
      <c r="F459" s="11" t="s">
        <v>552</v>
      </c>
      <c r="G459" s="29">
        <v>157</v>
      </c>
      <c r="H459" s="54" t="s">
        <v>571</v>
      </c>
    </row>
    <row r="460" spans="1:8" x14ac:dyDescent="0.4">
      <c r="A460" s="435"/>
      <c r="B460" s="180" t="s">
        <v>382</v>
      </c>
      <c r="C460" s="8">
        <v>150</v>
      </c>
      <c r="D460" s="11" t="s">
        <v>279</v>
      </c>
      <c r="E460" s="11" t="s">
        <v>383</v>
      </c>
      <c r="F460" s="11" t="s">
        <v>364</v>
      </c>
      <c r="G460" s="29" t="s">
        <v>236</v>
      </c>
      <c r="H460" s="54" t="s">
        <v>458</v>
      </c>
    </row>
    <row r="461" spans="1:8" x14ac:dyDescent="0.4">
      <c r="A461" s="435"/>
      <c r="B461" s="162" t="s">
        <v>50</v>
      </c>
      <c r="C461" s="15">
        <v>50</v>
      </c>
      <c r="D461" s="16" t="s">
        <v>51</v>
      </c>
      <c r="E461" s="16" t="s">
        <v>52</v>
      </c>
      <c r="F461" s="17" t="s">
        <v>53</v>
      </c>
      <c r="G461" s="12" t="s">
        <v>54</v>
      </c>
      <c r="H461" s="58"/>
    </row>
    <row r="462" spans="1:8" x14ac:dyDescent="0.4">
      <c r="A462" s="436"/>
      <c r="B462" s="146" t="s">
        <v>327</v>
      </c>
      <c r="C462" s="15">
        <v>200</v>
      </c>
      <c r="D462" s="11" t="s">
        <v>182</v>
      </c>
      <c r="E462" s="11" t="s">
        <v>31</v>
      </c>
      <c r="F462" s="42" t="s">
        <v>631</v>
      </c>
      <c r="G462" s="12" t="s">
        <v>632</v>
      </c>
      <c r="H462" s="58" t="s">
        <v>443</v>
      </c>
    </row>
    <row r="463" spans="1:8" x14ac:dyDescent="0.4">
      <c r="A463" s="434"/>
      <c r="B463" s="20" t="s">
        <v>80</v>
      </c>
      <c r="C463" s="59" t="s">
        <v>728</v>
      </c>
      <c r="D463" s="38">
        <f>D457+D458+D459+D460+D461+D462</f>
        <v>19.2</v>
      </c>
      <c r="E463" s="38">
        <f>E457+E458+E459+E460+E461+E462</f>
        <v>29.800000000000004</v>
      </c>
      <c r="F463" s="38">
        <f>F457+F458+F459+F460+F461+F462</f>
        <v>96</v>
      </c>
      <c r="G463" s="37">
        <f>G457+G458+G459+G460+G461+G462</f>
        <v>685.1</v>
      </c>
      <c r="H463" s="50"/>
    </row>
    <row r="464" spans="1:8" x14ac:dyDescent="0.4">
      <c r="A464" s="468" t="s">
        <v>59</v>
      </c>
      <c r="B464" s="169" t="s">
        <v>42</v>
      </c>
      <c r="C464" s="15">
        <v>200</v>
      </c>
      <c r="D464" s="11" t="s">
        <v>64</v>
      </c>
      <c r="E464" s="11" t="s">
        <v>192</v>
      </c>
      <c r="F464" s="42" t="s">
        <v>661</v>
      </c>
      <c r="G464" s="12" t="s">
        <v>662</v>
      </c>
      <c r="H464" s="13" t="s">
        <v>433</v>
      </c>
    </row>
    <row r="465" spans="1:8" x14ac:dyDescent="0.4">
      <c r="A465" s="434"/>
      <c r="B465" s="20" t="s">
        <v>81</v>
      </c>
      <c r="C465" s="43">
        <v>200</v>
      </c>
      <c r="D465" s="11" t="s">
        <v>64</v>
      </c>
      <c r="E465" s="11" t="s">
        <v>192</v>
      </c>
      <c r="F465" s="42" t="s">
        <v>661</v>
      </c>
      <c r="G465" s="12" t="s">
        <v>662</v>
      </c>
      <c r="H465" s="80"/>
    </row>
    <row r="466" spans="1:8" x14ac:dyDescent="0.4">
      <c r="A466" s="474" t="s">
        <v>8</v>
      </c>
      <c r="B466" s="150" t="s">
        <v>242</v>
      </c>
      <c r="C466" s="8" t="s">
        <v>246</v>
      </c>
      <c r="D466" s="11">
        <v>19.2</v>
      </c>
      <c r="E466" s="11">
        <v>14.3</v>
      </c>
      <c r="F466" s="11">
        <v>5.0999999999999996</v>
      </c>
      <c r="G466" s="29">
        <v>226</v>
      </c>
      <c r="H466" s="13" t="s">
        <v>434</v>
      </c>
    </row>
    <row r="467" spans="1:8" x14ac:dyDescent="0.4">
      <c r="A467" s="436"/>
      <c r="B467" s="162" t="s">
        <v>270</v>
      </c>
      <c r="C467" s="40" t="s">
        <v>74</v>
      </c>
      <c r="D467" s="32">
        <v>4.5999999999999996</v>
      </c>
      <c r="E467" s="32">
        <v>3.6</v>
      </c>
      <c r="F467" s="32">
        <v>31.7</v>
      </c>
      <c r="G467" s="33">
        <v>180</v>
      </c>
      <c r="H467" s="30" t="s">
        <v>579</v>
      </c>
    </row>
    <row r="468" spans="1:8" x14ac:dyDescent="0.4">
      <c r="A468" s="436"/>
      <c r="B468" s="162" t="s">
        <v>294</v>
      </c>
      <c r="C468" s="8">
        <v>100</v>
      </c>
      <c r="D468" s="10" t="s">
        <v>28</v>
      </c>
      <c r="E468" s="10" t="s">
        <v>232</v>
      </c>
      <c r="F468" s="10" t="s">
        <v>714</v>
      </c>
      <c r="G468" s="12" t="s">
        <v>715</v>
      </c>
      <c r="H468" s="30" t="s">
        <v>481</v>
      </c>
    </row>
    <row r="469" spans="1:8" x14ac:dyDescent="0.4">
      <c r="A469" s="436"/>
      <c r="B469" s="14" t="s">
        <v>34</v>
      </c>
      <c r="C469" s="15">
        <v>200</v>
      </c>
      <c r="D469" s="11" t="s">
        <v>378</v>
      </c>
      <c r="E469" s="11" t="s">
        <v>378</v>
      </c>
      <c r="F469" s="73" t="s">
        <v>625</v>
      </c>
      <c r="G469" s="29" t="s">
        <v>626</v>
      </c>
      <c r="H469" s="58" t="s">
        <v>436</v>
      </c>
    </row>
    <row r="470" spans="1:8" x14ac:dyDescent="0.4">
      <c r="A470" s="434"/>
      <c r="B470" s="20" t="s">
        <v>82</v>
      </c>
      <c r="C470" s="21">
        <v>560</v>
      </c>
      <c r="D470" s="48">
        <f>D466+D467+D468+D469</f>
        <v>33</v>
      </c>
      <c r="E470" s="48">
        <f>E466+E467+E468+E469</f>
        <v>27.9</v>
      </c>
      <c r="F470" s="48">
        <f>F466+F467+F468+F469</f>
        <v>100</v>
      </c>
      <c r="G470" s="49">
        <f>G466+G467+G468+G469</f>
        <v>785</v>
      </c>
      <c r="H470" s="50"/>
    </row>
    <row r="471" spans="1:8" x14ac:dyDescent="0.4">
      <c r="A471" s="472" t="s">
        <v>83</v>
      </c>
      <c r="B471" s="473"/>
      <c r="C471" s="49">
        <f>C470+C465+C463+C456+C454</f>
        <v>2198</v>
      </c>
      <c r="D471" s="49">
        <f>D470+D465+D463+D456+D454</f>
        <v>75.459999999999994</v>
      </c>
      <c r="E471" s="49">
        <f>E470+E465+E463+E456+E454</f>
        <v>71.7</v>
      </c>
      <c r="F471" s="49">
        <f>F470+F465+F463+F456+F454</f>
        <v>311.23</v>
      </c>
      <c r="G471" s="49">
        <f>G470+G465+G463+G456+G454</f>
        <v>2176.38</v>
      </c>
      <c r="H471" s="39"/>
    </row>
    <row r="472" spans="1:8" x14ac:dyDescent="0.4">
      <c r="A472" s="470" t="s">
        <v>24</v>
      </c>
      <c r="B472" s="470" t="s">
        <v>25</v>
      </c>
      <c r="C472" s="467" t="s">
        <v>26</v>
      </c>
      <c r="D472" s="467" t="s">
        <v>543</v>
      </c>
      <c r="E472" s="467"/>
      <c r="F472" s="467"/>
      <c r="G472" s="470" t="s">
        <v>38</v>
      </c>
      <c r="H472" s="470" t="s">
        <v>39</v>
      </c>
    </row>
    <row r="473" spans="1:8" x14ac:dyDescent="0.4">
      <c r="A473" s="471"/>
      <c r="B473" s="471"/>
      <c r="C473" s="468"/>
      <c r="D473" s="286" t="s">
        <v>4</v>
      </c>
      <c r="E473" s="286" t="s">
        <v>36</v>
      </c>
      <c r="F473" s="286" t="s">
        <v>30</v>
      </c>
      <c r="G473" s="471"/>
      <c r="H473" s="471"/>
    </row>
    <row r="474" spans="1:8" x14ac:dyDescent="0.4">
      <c r="A474" s="463" t="s">
        <v>395</v>
      </c>
      <c r="B474" s="464"/>
      <c r="C474" s="465"/>
      <c r="D474" s="465"/>
      <c r="E474" s="465"/>
      <c r="F474" s="465"/>
      <c r="G474" s="465"/>
      <c r="H474" s="466"/>
    </row>
    <row r="475" spans="1:8" x14ac:dyDescent="0.4">
      <c r="A475" s="467" t="s">
        <v>40</v>
      </c>
      <c r="B475" s="158" t="s">
        <v>159</v>
      </c>
      <c r="C475" s="15" t="s">
        <v>113</v>
      </c>
      <c r="D475" s="93">
        <v>7.7</v>
      </c>
      <c r="E475" s="93">
        <v>10.1</v>
      </c>
      <c r="F475" s="93">
        <v>43.9</v>
      </c>
      <c r="G475" s="29">
        <v>297</v>
      </c>
      <c r="H475" s="30" t="s">
        <v>495</v>
      </c>
    </row>
    <row r="476" spans="1:8" x14ac:dyDescent="0.4">
      <c r="A476" s="467"/>
      <c r="B476" s="14" t="s">
        <v>34</v>
      </c>
      <c r="C476" s="8">
        <v>200</v>
      </c>
      <c r="D476" s="10" t="s">
        <v>46</v>
      </c>
      <c r="E476" s="10" t="s">
        <v>46</v>
      </c>
      <c r="F476" s="53" t="s">
        <v>622</v>
      </c>
      <c r="G476" s="12" t="s">
        <v>623</v>
      </c>
      <c r="H476" s="58" t="s">
        <v>439</v>
      </c>
    </row>
    <row r="477" spans="1:8" x14ac:dyDescent="0.4">
      <c r="A477" s="467"/>
      <c r="B477" s="146" t="s">
        <v>172</v>
      </c>
      <c r="C477" s="11" t="s">
        <v>648</v>
      </c>
      <c r="D477" s="10" t="s">
        <v>649</v>
      </c>
      <c r="E477" s="10" t="s">
        <v>48</v>
      </c>
      <c r="F477" s="53" t="s">
        <v>646</v>
      </c>
      <c r="G477" s="12" t="s">
        <v>650</v>
      </c>
      <c r="H477" s="58" t="s">
        <v>459</v>
      </c>
    </row>
    <row r="478" spans="1:8" x14ac:dyDescent="0.4">
      <c r="A478" s="467"/>
      <c r="B478" s="20" t="s">
        <v>41</v>
      </c>
      <c r="C478" s="21">
        <v>465</v>
      </c>
      <c r="D478" s="22">
        <f>D477+D476+D475</f>
        <v>14.4</v>
      </c>
      <c r="E478" s="22">
        <f>E477+E476+E475</f>
        <v>17.399999999999999</v>
      </c>
      <c r="F478" s="22">
        <f>F477+F476+F475</f>
        <v>82.699999999999989</v>
      </c>
      <c r="G478" s="21">
        <f>G477+G476+G475</f>
        <v>546.29999999999995</v>
      </c>
      <c r="H478" s="55"/>
    </row>
    <row r="479" spans="1:8" x14ac:dyDescent="0.4">
      <c r="A479" s="468" t="s">
        <v>23</v>
      </c>
      <c r="B479" s="169" t="s">
        <v>42</v>
      </c>
      <c r="C479" s="11" t="s">
        <v>5</v>
      </c>
      <c r="D479" s="16">
        <v>1.44</v>
      </c>
      <c r="E479" s="17">
        <v>0.67</v>
      </c>
      <c r="F479" s="17">
        <v>15.43</v>
      </c>
      <c r="G479" s="24">
        <v>112</v>
      </c>
      <c r="H479" s="82" t="s">
        <v>624</v>
      </c>
    </row>
    <row r="480" spans="1:8" x14ac:dyDescent="0.4">
      <c r="A480" s="434"/>
      <c r="B480" s="25" t="s">
        <v>44</v>
      </c>
      <c r="C480" s="26">
        <v>200</v>
      </c>
      <c r="D480" s="22">
        <f>D479</f>
        <v>1.44</v>
      </c>
      <c r="E480" s="22">
        <f>E479</f>
        <v>0.67</v>
      </c>
      <c r="F480" s="22">
        <f>F479</f>
        <v>15.43</v>
      </c>
      <c r="G480" s="21">
        <f>G479</f>
        <v>112</v>
      </c>
      <c r="H480" s="55"/>
    </row>
    <row r="481" spans="1:8" x14ac:dyDescent="0.4">
      <c r="A481" s="435" t="s">
        <v>6</v>
      </c>
      <c r="B481" s="390" t="s">
        <v>256</v>
      </c>
      <c r="C481" s="306">
        <v>60</v>
      </c>
      <c r="D481" s="313" t="s">
        <v>45</v>
      </c>
      <c r="E481" s="313" t="s">
        <v>46</v>
      </c>
      <c r="F481" s="313" t="s">
        <v>123</v>
      </c>
      <c r="G481" s="329" t="s">
        <v>257</v>
      </c>
      <c r="H481" s="333" t="s">
        <v>472</v>
      </c>
    </row>
    <row r="482" spans="1:8" ht="42" x14ac:dyDescent="0.4">
      <c r="A482" s="435"/>
      <c r="B482" s="158" t="s">
        <v>813</v>
      </c>
      <c r="C482" s="15" t="s">
        <v>716</v>
      </c>
      <c r="D482" s="11" t="s">
        <v>717</v>
      </c>
      <c r="E482" s="11" t="s">
        <v>238</v>
      </c>
      <c r="F482" s="11" t="s">
        <v>718</v>
      </c>
      <c r="G482" s="29" t="s">
        <v>134</v>
      </c>
      <c r="H482" s="30" t="s">
        <v>719</v>
      </c>
    </row>
    <row r="483" spans="1:8" x14ac:dyDescent="0.4">
      <c r="A483" s="435"/>
      <c r="B483" s="27" t="s">
        <v>49</v>
      </c>
      <c r="C483" s="31" t="s">
        <v>113</v>
      </c>
      <c r="D483" s="32">
        <v>12.8</v>
      </c>
      <c r="E483" s="32">
        <v>9.18</v>
      </c>
      <c r="F483" s="32">
        <v>21.41</v>
      </c>
      <c r="G483" s="33">
        <v>212</v>
      </c>
      <c r="H483" s="30" t="s">
        <v>501</v>
      </c>
    </row>
    <row r="484" spans="1:8" x14ac:dyDescent="0.4">
      <c r="A484" s="435"/>
      <c r="B484" s="162" t="s">
        <v>50</v>
      </c>
      <c r="C484" s="15">
        <v>50</v>
      </c>
      <c r="D484" s="16" t="s">
        <v>51</v>
      </c>
      <c r="E484" s="16" t="s">
        <v>52</v>
      </c>
      <c r="F484" s="17" t="s">
        <v>53</v>
      </c>
      <c r="G484" s="12" t="s">
        <v>54</v>
      </c>
      <c r="H484" s="58"/>
    </row>
    <row r="485" spans="1:8" x14ac:dyDescent="0.4">
      <c r="A485" s="436"/>
      <c r="B485" s="150" t="s">
        <v>210</v>
      </c>
      <c r="C485" s="65">
        <v>200</v>
      </c>
      <c r="D485" s="79" t="s">
        <v>628</v>
      </c>
      <c r="E485" s="79" t="s">
        <v>629</v>
      </c>
      <c r="F485" s="117" t="s">
        <v>301</v>
      </c>
      <c r="G485" s="103" t="s">
        <v>630</v>
      </c>
      <c r="H485" s="58" t="s">
        <v>450</v>
      </c>
    </row>
    <row r="486" spans="1:8" x14ac:dyDescent="0.4">
      <c r="A486" s="434"/>
      <c r="B486" s="20" t="s">
        <v>80</v>
      </c>
      <c r="C486" s="59" t="s">
        <v>729</v>
      </c>
      <c r="D486" s="38">
        <f>D481+D482+D483+D484+D485</f>
        <v>26.4</v>
      </c>
      <c r="E486" s="38">
        <f>E481+E482+E483+E484+E485</f>
        <v>17.130000000000003</v>
      </c>
      <c r="F486" s="38">
        <f>F481+F482+F483+F484+F485</f>
        <v>120.51</v>
      </c>
      <c r="G486" s="37">
        <f>G481+G482+G483+G484+G485</f>
        <v>691</v>
      </c>
      <c r="H486" s="50"/>
    </row>
    <row r="487" spans="1:8" x14ac:dyDescent="0.4">
      <c r="A487" s="468" t="s">
        <v>59</v>
      </c>
      <c r="B487" s="180" t="s">
        <v>125</v>
      </c>
      <c r="C487" s="68">
        <v>30</v>
      </c>
      <c r="D487" s="16">
        <v>1.7</v>
      </c>
      <c r="E487" s="16">
        <v>2.2000000000000002</v>
      </c>
      <c r="F487" s="69">
        <v>27.15</v>
      </c>
      <c r="G487" s="12">
        <v>135</v>
      </c>
      <c r="H487" s="50"/>
    </row>
    <row r="488" spans="1:8" x14ac:dyDescent="0.4">
      <c r="A488" s="436"/>
      <c r="B488" s="169" t="s">
        <v>42</v>
      </c>
      <c r="C488" s="15">
        <v>200</v>
      </c>
      <c r="D488" s="11" t="s">
        <v>659</v>
      </c>
      <c r="E488" s="11" t="s">
        <v>660</v>
      </c>
      <c r="F488" s="42" t="s">
        <v>232</v>
      </c>
      <c r="G488" s="12" t="s">
        <v>630</v>
      </c>
      <c r="H488" s="45" t="s">
        <v>444</v>
      </c>
    </row>
    <row r="489" spans="1:8" x14ac:dyDescent="0.4">
      <c r="A489" s="434"/>
      <c r="B489" s="20" t="s">
        <v>81</v>
      </c>
      <c r="C489" s="43">
        <v>230</v>
      </c>
      <c r="D489" s="38">
        <f>D488+D487</f>
        <v>7.2</v>
      </c>
      <c r="E489" s="38">
        <f>E488+E487</f>
        <v>8.4</v>
      </c>
      <c r="F489" s="38">
        <f>F488+F487</f>
        <v>35.75</v>
      </c>
      <c r="G489" s="37">
        <f>G488+G487</f>
        <v>245</v>
      </c>
      <c r="H489" s="80"/>
    </row>
    <row r="490" spans="1:8" x14ac:dyDescent="0.4">
      <c r="A490" s="474" t="s">
        <v>8</v>
      </c>
      <c r="B490" s="150" t="s">
        <v>270</v>
      </c>
      <c r="C490" s="8" t="s">
        <v>106</v>
      </c>
      <c r="D490" s="9">
        <v>12.2</v>
      </c>
      <c r="E490" s="10" t="s">
        <v>57</v>
      </c>
      <c r="F490" s="11" t="s">
        <v>107</v>
      </c>
      <c r="G490" s="12" t="s">
        <v>17</v>
      </c>
      <c r="H490" s="51" t="s">
        <v>437</v>
      </c>
    </row>
    <row r="491" spans="1:8" x14ac:dyDescent="0.4">
      <c r="A491" s="436"/>
      <c r="B491" s="158" t="s">
        <v>194</v>
      </c>
      <c r="C491" s="15">
        <v>200</v>
      </c>
      <c r="D491" s="11">
        <v>0.1</v>
      </c>
      <c r="E491" s="11" t="s">
        <v>32</v>
      </c>
      <c r="F491" s="42">
        <v>9.1</v>
      </c>
      <c r="G491" s="12">
        <v>24.4</v>
      </c>
      <c r="H491" s="54" t="s">
        <v>430</v>
      </c>
    </row>
    <row r="492" spans="1:8" x14ac:dyDescent="0.4">
      <c r="A492" s="436"/>
      <c r="B492" s="162" t="s">
        <v>66</v>
      </c>
      <c r="C492" s="40">
        <v>50</v>
      </c>
      <c r="D492" s="32">
        <v>3.8</v>
      </c>
      <c r="E492" s="32">
        <v>0.4</v>
      </c>
      <c r="F492" s="32">
        <v>24.6</v>
      </c>
      <c r="G492" s="33">
        <v>117</v>
      </c>
      <c r="H492" s="58" t="s">
        <v>432</v>
      </c>
    </row>
    <row r="493" spans="1:8" x14ac:dyDescent="0.4">
      <c r="A493" s="436"/>
      <c r="B493" s="169" t="s">
        <v>190</v>
      </c>
      <c r="C493" s="11" t="s">
        <v>551</v>
      </c>
      <c r="D493" s="16">
        <v>0.4</v>
      </c>
      <c r="E493" s="17">
        <v>0.4</v>
      </c>
      <c r="F493" s="17">
        <v>9.8000000000000007</v>
      </c>
      <c r="G493" s="24">
        <v>47</v>
      </c>
      <c r="H493" s="46"/>
    </row>
    <row r="494" spans="1:8" x14ac:dyDescent="0.4">
      <c r="A494" s="434"/>
      <c r="B494" s="20" t="s">
        <v>82</v>
      </c>
      <c r="C494" s="21">
        <v>547</v>
      </c>
      <c r="D494" s="48">
        <f>D425+D491+D492+D493</f>
        <v>16.299999999999997</v>
      </c>
      <c r="E494" s="48">
        <f>E425+E491+E492+E493</f>
        <v>12.83</v>
      </c>
      <c r="F494" s="48">
        <f>F425+F491+F492+F493</f>
        <v>45.519999999999996</v>
      </c>
      <c r="G494" s="49">
        <f>G425+G491+G492+G493</f>
        <v>407.4</v>
      </c>
      <c r="H494" s="50"/>
    </row>
    <row r="495" spans="1:8" x14ac:dyDescent="0.4">
      <c r="A495" s="472" t="s">
        <v>83</v>
      </c>
      <c r="B495" s="473"/>
      <c r="C495" s="49">
        <f>C494+C489+C486+C480+C478</f>
        <v>2242</v>
      </c>
      <c r="D495" s="48">
        <f>D494+D489+D486+D480+D478</f>
        <v>65.739999999999995</v>
      </c>
      <c r="E495" s="48">
        <f>E494+E489+E486+E480+E478</f>
        <v>56.43</v>
      </c>
      <c r="F495" s="48">
        <f>F494+F489+F486+F480+F478</f>
        <v>299.90999999999997</v>
      </c>
      <c r="G495" s="49">
        <f>G494+G489+G486+G480+G478</f>
        <v>2001.7</v>
      </c>
      <c r="H495" s="50"/>
    </row>
    <row r="496" spans="1:8" x14ac:dyDescent="0.4">
      <c r="A496" s="475" t="s">
        <v>498</v>
      </c>
      <c r="B496" s="476"/>
      <c r="C496" s="94">
        <f>C497/20</f>
        <v>2059.8000000000002</v>
      </c>
      <c r="D496" s="48">
        <f>D497/20</f>
        <v>69.100000000000009</v>
      </c>
      <c r="E496" s="48">
        <f>E497/20</f>
        <v>66.659000000000006</v>
      </c>
      <c r="F496" s="48">
        <f>F497/20</f>
        <v>262.9425</v>
      </c>
      <c r="G496" s="49">
        <f>G497/20</f>
        <v>1871.9304999999999</v>
      </c>
    </row>
    <row r="497" spans="3:7" x14ac:dyDescent="0.4">
      <c r="C497" s="95">
        <f>C495+C471+C446+C421+C398+C372+C347+C323+C299+C275+C251+C227+C203+C179+C156+C130+C104+C80+C54+C31</f>
        <v>41196</v>
      </c>
      <c r="D497" s="95">
        <f>D495+D471+D446+D421+D398+D372+D347+D323+D299+D275+D251+D227+D203+D179+D156+D130+D104+D80+D54+D31</f>
        <v>1382.0000000000002</v>
      </c>
      <c r="E497" s="95">
        <f>E495+E471+E446+E421+E398+E372+E347+E323+E299+E275+E251+E227+E203+E179+E156+E130+E104+E80+E54+E31</f>
        <v>1333.18</v>
      </c>
      <c r="F497" s="95">
        <f>F495+F471+F446+F421+F398+F372+F347+F323+F299+F275+F251+F227+F203+F179+F156+F130+F104+F80+F54+F31</f>
        <v>5258.85</v>
      </c>
      <c r="G497" s="95">
        <f>G495+G471+G446+G421+G398+G372+G347+G323+G299+G275+G251+G227+G203+G179+G156+G130+G104+G80+G54+G31</f>
        <v>37438.61</v>
      </c>
    </row>
  </sheetData>
  <mergeCells count="269"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view="pageBreakPreview" zoomScale="77" zoomScaleNormal="70" zoomScaleSheetLayoutView="77" workbookViewId="0">
      <selection activeCell="B473" sqref="B473:H473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1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1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1" x14ac:dyDescent="0.4">
      <c r="A3" s="294" t="s">
        <v>3</v>
      </c>
      <c r="B3" s="2"/>
      <c r="C3" s="2"/>
      <c r="F3" s="108"/>
      <c r="G3" s="108"/>
      <c r="H3" s="109" t="s">
        <v>867</v>
      </c>
    </row>
    <row r="4" spans="1:11" x14ac:dyDescent="0.4">
      <c r="A4" s="294" t="s">
        <v>838</v>
      </c>
      <c r="B4" s="2"/>
      <c r="C4" s="2"/>
      <c r="H4" s="108" t="s">
        <v>838</v>
      </c>
    </row>
    <row r="5" spans="1:11" ht="48.75" customHeight="1" x14ac:dyDescent="0.4">
      <c r="A5" s="453" t="s">
        <v>541</v>
      </c>
      <c r="B5" s="453"/>
      <c r="C5" s="453"/>
      <c r="D5" s="453"/>
      <c r="E5" s="453"/>
      <c r="F5" s="453"/>
      <c r="G5" s="453"/>
      <c r="H5" s="453"/>
    </row>
    <row r="6" spans="1:11" x14ac:dyDescent="0.4">
      <c r="A6" s="454" t="s">
        <v>874</v>
      </c>
      <c r="B6" s="454"/>
      <c r="C6" s="454"/>
      <c r="D6" s="454"/>
      <c r="E6" s="454"/>
      <c r="F6" s="454"/>
      <c r="G6" s="454"/>
      <c r="H6" s="454"/>
    </row>
    <row r="8" spans="1:11" ht="21" customHeight="1" x14ac:dyDescent="0.4">
      <c r="A8" s="441" t="s">
        <v>24</v>
      </c>
      <c r="B8" s="441" t="s">
        <v>25</v>
      </c>
      <c r="C8" s="432" t="s">
        <v>26</v>
      </c>
      <c r="D8" s="432" t="s">
        <v>543</v>
      </c>
      <c r="E8" s="432"/>
      <c r="F8" s="432"/>
      <c r="G8" s="441" t="s">
        <v>38</v>
      </c>
      <c r="H8" s="441" t="s">
        <v>39</v>
      </c>
    </row>
    <row r="9" spans="1:11" x14ac:dyDescent="0.4">
      <c r="A9" s="442"/>
      <c r="B9" s="442"/>
      <c r="C9" s="433"/>
      <c r="D9" s="410" t="s">
        <v>4</v>
      </c>
      <c r="E9" s="410" t="s">
        <v>36</v>
      </c>
      <c r="F9" s="410" t="s">
        <v>30</v>
      </c>
      <c r="G9" s="442"/>
      <c r="H9" s="442"/>
      <c r="J9" s="85"/>
      <c r="K9" s="85"/>
    </row>
    <row r="10" spans="1:11" ht="24.9" customHeight="1" x14ac:dyDescent="0.4">
      <c r="A10" s="446" t="s">
        <v>536</v>
      </c>
      <c r="B10" s="447"/>
      <c r="C10" s="447"/>
      <c r="D10" s="447"/>
      <c r="E10" s="447"/>
      <c r="F10" s="447"/>
      <c r="G10" s="447"/>
      <c r="H10" s="448"/>
      <c r="J10" s="85"/>
      <c r="K10" s="85"/>
    </row>
    <row r="11" spans="1:11" ht="24.9" customHeight="1" x14ac:dyDescent="0.4">
      <c r="A11" s="443" t="s">
        <v>496</v>
      </c>
      <c r="B11" s="455"/>
      <c r="C11" s="444"/>
      <c r="D11" s="444"/>
      <c r="E11" s="444"/>
      <c r="F11" s="444"/>
      <c r="G11" s="444"/>
      <c r="H11" s="445"/>
      <c r="J11" s="85"/>
      <c r="K11" s="85"/>
    </row>
    <row r="12" spans="1:11" ht="36" customHeight="1" x14ac:dyDescent="0.4">
      <c r="A12" s="432" t="s">
        <v>40</v>
      </c>
      <c r="B12" s="336" t="s">
        <v>239</v>
      </c>
      <c r="C12" s="306" t="s">
        <v>113</v>
      </c>
      <c r="D12" s="307">
        <v>7.1</v>
      </c>
      <c r="E12" s="307">
        <v>7.6</v>
      </c>
      <c r="F12" s="307">
        <v>36.700000000000003</v>
      </c>
      <c r="G12" s="309">
        <v>245</v>
      </c>
      <c r="H12" s="310" t="s">
        <v>476</v>
      </c>
      <c r="J12" s="85"/>
      <c r="K12" s="85"/>
    </row>
    <row r="13" spans="1:11" ht="24.9" customHeight="1" x14ac:dyDescent="0.4">
      <c r="A13" s="432"/>
      <c r="B13" s="311" t="s">
        <v>89</v>
      </c>
      <c r="C13" s="312">
        <v>180</v>
      </c>
      <c r="D13" s="345">
        <v>2.5</v>
      </c>
      <c r="E13" s="345">
        <v>2.5</v>
      </c>
      <c r="F13" s="346">
        <v>13.2</v>
      </c>
      <c r="G13" s="345">
        <v>84</v>
      </c>
      <c r="H13" s="325" t="s">
        <v>439</v>
      </c>
      <c r="J13" s="85"/>
      <c r="K13" s="96"/>
    </row>
    <row r="14" spans="1:11" ht="24.9" customHeight="1" x14ac:dyDescent="0.4">
      <c r="A14" s="432"/>
      <c r="B14" s="18" t="s">
        <v>104</v>
      </c>
      <c r="C14" s="312">
        <v>30</v>
      </c>
      <c r="D14" s="313">
        <v>3.2</v>
      </c>
      <c r="E14" s="313">
        <v>0.3</v>
      </c>
      <c r="F14" s="313">
        <v>15.3</v>
      </c>
      <c r="G14" s="309">
        <v>79</v>
      </c>
      <c r="H14" s="336"/>
      <c r="J14" s="85"/>
      <c r="K14" s="96"/>
    </row>
    <row r="15" spans="1:11" ht="24.9" customHeight="1" x14ac:dyDescent="0.4">
      <c r="A15" s="432"/>
      <c r="B15" s="20" t="s">
        <v>41</v>
      </c>
      <c r="C15" s="316">
        <v>415</v>
      </c>
      <c r="D15" s="330">
        <f>SUM(D12:D14)</f>
        <v>12.8</v>
      </c>
      <c r="E15" s="330">
        <f t="shared" ref="E15:G15" si="0">SUM(E12:E14)</f>
        <v>10.4</v>
      </c>
      <c r="F15" s="330">
        <f t="shared" si="0"/>
        <v>65.2</v>
      </c>
      <c r="G15" s="316">
        <f t="shared" si="0"/>
        <v>408</v>
      </c>
      <c r="H15" s="317"/>
      <c r="J15" s="85"/>
      <c r="K15" s="85"/>
    </row>
    <row r="16" spans="1:11" ht="24.9" customHeight="1" x14ac:dyDescent="0.4">
      <c r="A16" s="433" t="s">
        <v>23</v>
      </c>
      <c r="B16" s="325" t="s">
        <v>42</v>
      </c>
      <c r="C16" s="313" t="s">
        <v>551</v>
      </c>
      <c r="D16" s="307">
        <v>0.75</v>
      </c>
      <c r="E16" s="308">
        <v>0.3</v>
      </c>
      <c r="F16" s="308">
        <v>15.15</v>
      </c>
      <c r="G16" s="332">
        <v>69</v>
      </c>
      <c r="H16" s="317"/>
      <c r="J16" s="85"/>
      <c r="K16" s="85"/>
    </row>
    <row r="17" spans="1:11" ht="24.9" customHeight="1" x14ac:dyDescent="0.4">
      <c r="A17" s="434"/>
      <c r="B17" s="25" t="s">
        <v>44</v>
      </c>
      <c r="C17" s="334">
        <v>150</v>
      </c>
      <c r="D17" s="330">
        <f>D16</f>
        <v>0.75</v>
      </c>
      <c r="E17" s="330">
        <f>E16</f>
        <v>0.3</v>
      </c>
      <c r="F17" s="330">
        <f>F16</f>
        <v>15.15</v>
      </c>
      <c r="G17" s="316">
        <f>G16</f>
        <v>69</v>
      </c>
      <c r="H17" s="317"/>
      <c r="J17" s="85"/>
      <c r="K17" s="96"/>
    </row>
    <row r="18" spans="1:11" ht="24.9" customHeight="1" x14ac:dyDescent="0.4">
      <c r="A18" s="452" t="s">
        <v>6</v>
      </c>
      <c r="B18" s="389" t="s">
        <v>597</v>
      </c>
      <c r="C18" s="306">
        <v>60</v>
      </c>
      <c r="D18" s="307">
        <v>0.8</v>
      </c>
      <c r="E18" s="307">
        <v>0.06</v>
      </c>
      <c r="F18" s="308">
        <v>4.0999999999999996</v>
      </c>
      <c r="G18" s="309">
        <v>20</v>
      </c>
      <c r="H18" s="327" t="s">
        <v>598</v>
      </c>
      <c r="J18" s="85"/>
      <c r="K18" s="96"/>
    </row>
    <row r="19" spans="1:11" ht="24" customHeight="1" x14ac:dyDescent="0.4">
      <c r="A19" s="435"/>
      <c r="B19" s="315" t="s">
        <v>325</v>
      </c>
      <c r="C19" s="322" t="s">
        <v>554</v>
      </c>
      <c r="D19" s="322">
        <v>6.8</v>
      </c>
      <c r="E19" s="322">
        <v>3.15</v>
      </c>
      <c r="F19" s="322">
        <v>10.6</v>
      </c>
      <c r="G19" s="324">
        <v>103</v>
      </c>
      <c r="H19" s="46" t="s">
        <v>441</v>
      </c>
      <c r="J19" s="85"/>
      <c r="K19" s="96"/>
    </row>
    <row r="20" spans="1:11" ht="24.9" customHeight="1" x14ac:dyDescent="0.4">
      <c r="A20" s="435"/>
      <c r="B20" s="311" t="s">
        <v>362</v>
      </c>
      <c r="C20" s="306">
        <v>220</v>
      </c>
      <c r="D20" s="313" t="s">
        <v>363</v>
      </c>
      <c r="E20" s="313" t="s">
        <v>364</v>
      </c>
      <c r="F20" s="314" t="s">
        <v>365</v>
      </c>
      <c r="G20" s="309" t="s">
        <v>22</v>
      </c>
      <c r="H20" s="310" t="s">
        <v>483</v>
      </c>
      <c r="J20" s="85"/>
      <c r="K20" s="96"/>
    </row>
    <row r="21" spans="1:11" ht="24.9" customHeight="1" x14ac:dyDescent="0.4">
      <c r="A21" s="435"/>
      <c r="B21" s="315" t="s">
        <v>50</v>
      </c>
      <c r="C21" s="306">
        <v>50</v>
      </c>
      <c r="D21" s="307" t="s">
        <v>51</v>
      </c>
      <c r="E21" s="307" t="s">
        <v>52</v>
      </c>
      <c r="F21" s="308" t="s">
        <v>53</v>
      </c>
      <c r="G21" s="309" t="s">
        <v>54</v>
      </c>
      <c r="H21" s="317"/>
      <c r="J21" s="85"/>
      <c r="K21" s="96"/>
    </row>
    <row r="22" spans="1:11" ht="24.9" customHeight="1" x14ac:dyDescent="0.4">
      <c r="A22" s="436"/>
      <c r="B22" s="35" t="s">
        <v>55</v>
      </c>
      <c r="C22" s="322">
        <v>180</v>
      </c>
      <c r="D22" s="337" t="s">
        <v>56</v>
      </c>
      <c r="E22" s="337" t="s">
        <v>56</v>
      </c>
      <c r="F22" s="352" t="s">
        <v>57</v>
      </c>
      <c r="G22" s="353" t="s">
        <v>58</v>
      </c>
      <c r="H22" s="326" t="s">
        <v>432</v>
      </c>
    </row>
    <row r="23" spans="1:11" ht="24.9" customHeight="1" x14ac:dyDescent="0.4">
      <c r="A23" s="434"/>
      <c r="B23" s="20" t="s">
        <v>80</v>
      </c>
      <c r="C23" s="339" t="s">
        <v>555</v>
      </c>
      <c r="D23" s="340">
        <f>D22+D21+D20+D19+D18</f>
        <v>33.899999999999991</v>
      </c>
      <c r="E23" s="340">
        <f>E22+E21+E20+E19+E18</f>
        <v>26.709999999999997</v>
      </c>
      <c r="F23" s="340">
        <f>F22+F21+F20+F19+F18</f>
        <v>90.499999999999986</v>
      </c>
      <c r="G23" s="341">
        <f>G22+G21+G20+G19+G18</f>
        <v>697</v>
      </c>
      <c r="H23" s="317"/>
    </row>
    <row r="24" spans="1:11" ht="24.9" customHeight="1" x14ac:dyDescent="0.4">
      <c r="A24" s="433" t="s">
        <v>59</v>
      </c>
      <c r="B24" s="390" t="s">
        <v>868</v>
      </c>
      <c r="C24" s="306">
        <v>175</v>
      </c>
      <c r="D24" s="313" t="s">
        <v>64</v>
      </c>
      <c r="E24" s="313" t="s">
        <v>100</v>
      </c>
      <c r="F24" s="314" t="s">
        <v>146</v>
      </c>
      <c r="G24" s="309">
        <v>108</v>
      </c>
      <c r="H24" s="310" t="s">
        <v>433</v>
      </c>
    </row>
    <row r="25" spans="1:11" ht="24.9" customHeight="1" x14ac:dyDescent="0.4">
      <c r="A25" s="434"/>
      <c r="B25" s="20" t="s">
        <v>81</v>
      </c>
      <c r="C25" s="393">
        <v>175</v>
      </c>
      <c r="D25" s="394" t="s">
        <v>64</v>
      </c>
      <c r="E25" s="394" t="s">
        <v>100</v>
      </c>
      <c r="F25" s="395" t="s">
        <v>146</v>
      </c>
      <c r="G25" s="396">
        <v>108</v>
      </c>
      <c r="H25" s="317"/>
    </row>
    <row r="26" spans="1:11" ht="24.9" customHeight="1" x14ac:dyDescent="0.4">
      <c r="A26" s="433" t="s">
        <v>8</v>
      </c>
      <c r="B26" s="327" t="s">
        <v>163</v>
      </c>
      <c r="C26" s="312" t="s">
        <v>403</v>
      </c>
      <c r="D26" s="313" t="s">
        <v>301</v>
      </c>
      <c r="E26" s="313" t="s">
        <v>400</v>
      </c>
      <c r="F26" s="313" t="s">
        <v>401</v>
      </c>
      <c r="G26" s="329" t="s">
        <v>402</v>
      </c>
      <c r="H26" s="310" t="s">
        <v>462</v>
      </c>
    </row>
    <row r="27" spans="1:11" ht="24.9" customHeight="1" x14ac:dyDescent="0.4">
      <c r="A27" s="436"/>
      <c r="B27" s="310" t="s">
        <v>67</v>
      </c>
      <c r="C27" s="306">
        <v>180</v>
      </c>
      <c r="D27" s="307">
        <v>1.3</v>
      </c>
      <c r="E27" s="307" t="s">
        <v>68</v>
      </c>
      <c r="F27" s="397" t="s">
        <v>69</v>
      </c>
      <c r="G27" s="329" t="s">
        <v>70</v>
      </c>
      <c r="H27" s="327" t="s">
        <v>436</v>
      </c>
    </row>
    <row r="28" spans="1:11" ht="24.9" customHeight="1" x14ac:dyDescent="0.4">
      <c r="A28" s="436"/>
      <c r="B28" s="311" t="s">
        <v>162</v>
      </c>
      <c r="C28" s="312">
        <v>120</v>
      </c>
      <c r="D28" s="313" t="s">
        <v>72</v>
      </c>
      <c r="E28" s="313" t="s">
        <v>93</v>
      </c>
      <c r="F28" s="314" t="s">
        <v>599</v>
      </c>
      <c r="G28" s="309">
        <v>115</v>
      </c>
      <c r="H28" s="317"/>
    </row>
    <row r="29" spans="1:11" ht="24.9" customHeight="1" x14ac:dyDescent="0.4">
      <c r="A29" s="434"/>
      <c r="B29" s="20" t="s">
        <v>82</v>
      </c>
      <c r="C29" s="316">
        <v>470</v>
      </c>
      <c r="D29" s="318">
        <f t="shared" ref="D29:F29" si="1">D26+D27+D28</f>
        <v>30.6</v>
      </c>
      <c r="E29" s="318">
        <f t="shared" si="1"/>
        <v>21.700000000000003</v>
      </c>
      <c r="F29" s="318">
        <f t="shared" si="1"/>
        <v>70.400000000000006</v>
      </c>
      <c r="G29" s="318">
        <f>G26+G27+G28</f>
        <v>601</v>
      </c>
      <c r="H29" s="317"/>
    </row>
    <row r="30" spans="1:11" ht="24.9" customHeight="1" x14ac:dyDescent="0.4">
      <c r="A30" s="437" t="s">
        <v>83</v>
      </c>
      <c r="B30" s="438"/>
      <c r="C30" s="318">
        <f>C15+C17+C23+C25+C29</f>
        <v>1930</v>
      </c>
      <c r="D30" s="318">
        <f>D15+D17+D23+D25+D29</f>
        <v>83.649999999999991</v>
      </c>
      <c r="E30" s="318">
        <f t="shared" ref="E30:G30" si="2">E15+E17+E23+E25+E29</f>
        <v>65.210000000000008</v>
      </c>
      <c r="F30" s="318">
        <f t="shared" si="2"/>
        <v>248.95</v>
      </c>
      <c r="G30" s="318">
        <f t="shared" si="2"/>
        <v>1883</v>
      </c>
      <c r="H30" s="317"/>
    </row>
    <row r="31" spans="1:11" ht="21" customHeight="1" x14ac:dyDescent="0.4">
      <c r="A31" s="441" t="s">
        <v>24</v>
      </c>
      <c r="B31" s="441" t="s">
        <v>25</v>
      </c>
      <c r="C31" s="432" t="s">
        <v>26</v>
      </c>
      <c r="D31" s="432" t="s">
        <v>543</v>
      </c>
      <c r="E31" s="432"/>
      <c r="F31" s="432"/>
      <c r="G31" s="441" t="s">
        <v>38</v>
      </c>
      <c r="H31" s="441" t="s">
        <v>39</v>
      </c>
    </row>
    <row r="32" spans="1:11" x14ac:dyDescent="0.4">
      <c r="A32" s="442"/>
      <c r="B32" s="442"/>
      <c r="C32" s="433"/>
      <c r="D32" s="410" t="s">
        <v>4</v>
      </c>
      <c r="E32" s="410" t="s">
        <v>36</v>
      </c>
      <c r="F32" s="410" t="s">
        <v>30</v>
      </c>
      <c r="G32" s="442"/>
      <c r="H32" s="442"/>
    </row>
    <row r="33" spans="1:8" ht="24.9" customHeight="1" x14ac:dyDescent="0.4">
      <c r="A33" s="443" t="s">
        <v>333</v>
      </c>
      <c r="B33" s="455"/>
      <c r="C33" s="444"/>
      <c r="D33" s="444"/>
      <c r="E33" s="444"/>
      <c r="F33" s="444"/>
      <c r="G33" s="444"/>
      <c r="H33" s="445"/>
    </row>
    <row r="34" spans="1:8" ht="24.9" customHeight="1" x14ac:dyDescent="0.4">
      <c r="A34" s="432" t="s">
        <v>40</v>
      </c>
      <c r="B34" s="336" t="s">
        <v>199</v>
      </c>
      <c r="C34" s="312" t="s">
        <v>113</v>
      </c>
      <c r="D34" s="313" t="s">
        <v>200</v>
      </c>
      <c r="E34" s="313" t="s">
        <v>200</v>
      </c>
      <c r="F34" s="313" t="s">
        <v>201</v>
      </c>
      <c r="G34" s="329" t="s">
        <v>171</v>
      </c>
      <c r="H34" s="344" t="s">
        <v>463</v>
      </c>
    </row>
    <row r="35" spans="1:8" ht="34.5" customHeight="1" x14ac:dyDescent="0.4">
      <c r="A35" s="432"/>
      <c r="B35" s="18" t="s">
        <v>141</v>
      </c>
      <c r="C35" s="312" t="s">
        <v>142</v>
      </c>
      <c r="D35" s="313" t="s">
        <v>105</v>
      </c>
      <c r="E35" s="313" t="s">
        <v>143</v>
      </c>
      <c r="F35" s="313" t="s">
        <v>144</v>
      </c>
      <c r="G35" s="309" t="s">
        <v>145</v>
      </c>
      <c r="H35" s="310" t="s">
        <v>451</v>
      </c>
    </row>
    <row r="36" spans="1:8" ht="24.9" customHeight="1" x14ac:dyDescent="0.4">
      <c r="A36" s="432"/>
      <c r="B36" s="310" t="s">
        <v>67</v>
      </c>
      <c r="C36" s="306">
        <v>180</v>
      </c>
      <c r="D36" s="307">
        <v>1.3</v>
      </c>
      <c r="E36" s="307" t="s">
        <v>68</v>
      </c>
      <c r="F36" s="397" t="s">
        <v>69</v>
      </c>
      <c r="G36" s="329" t="s">
        <v>70</v>
      </c>
      <c r="H36" s="327" t="s">
        <v>436</v>
      </c>
    </row>
    <row r="37" spans="1:8" ht="24.9" customHeight="1" x14ac:dyDescent="0.4">
      <c r="A37" s="432"/>
      <c r="B37" s="20" t="s">
        <v>41</v>
      </c>
      <c r="C37" s="316">
        <v>425</v>
      </c>
      <c r="D37" s="330">
        <f>D36+D35+D34</f>
        <v>15.3</v>
      </c>
      <c r="E37" s="330">
        <f>E36+E35+E34</f>
        <v>13.3</v>
      </c>
      <c r="F37" s="330">
        <f>F36+F35+F34</f>
        <v>61.6</v>
      </c>
      <c r="G37" s="316">
        <f>G36+G35+G34</f>
        <v>427</v>
      </c>
      <c r="H37" s="331"/>
    </row>
    <row r="38" spans="1:8" ht="24.9" customHeight="1" x14ac:dyDescent="0.4">
      <c r="A38" s="433" t="s">
        <v>23</v>
      </c>
      <c r="B38" s="325" t="s">
        <v>42</v>
      </c>
      <c r="C38" s="313" t="s">
        <v>551</v>
      </c>
      <c r="D38" s="307">
        <v>0.75</v>
      </c>
      <c r="E38" s="308">
        <v>0.3</v>
      </c>
      <c r="F38" s="308">
        <v>15.15</v>
      </c>
      <c r="G38" s="332">
        <v>69</v>
      </c>
      <c r="H38" s="317"/>
    </row>
    <row r="39" spans="1:8" ht="24.9" customHeight="1" x14ac:dyDescent="0.4">
      <c r="A39" s="434"/>
      <c r="B39" s="25" t="s">
        <v>44</v>
      </c>
      <c r="C39" s="334">
        <v>150</v>
      </c>
      <c r="D39" s="330">
        <f>D38</f>
        <v>0.75</v>
      </c>
      <c r="E39" s="330">
        <f>E38</f>
        <v>0.3</v>
      </c>
      <c r="F39" s="330">
        <f>F38</f>
        <v>15.15</v>
      </c>
      <c r="G39" s="416">
        <v>69</v>
      </c>
      <c r="H39" s="331"/>
    </row>
    <row r="40" spans="1:8" ht="24.9" customHeight="1" x14ac:dyDescent="0.4">
      <c r="A40" s="452" t="s">
        <v>6</v>
      </c>
      <c r="B40" s="389" t="s">
        <v>90</v>
      </c>
      <c r="C40" s="306">
        <v>60</v>
      </c>
      <c r="D40" s="307">
        <v>1.4</v>
      </c>
      <c r="E40" s="307">
        <v>2.7</v>
      </c>
      <c r="F40" s="308">
        <v>6.3</v>
      </c>
      <c r="G40" s="309">
        <v>55</v>
      </c>
      <c r="H40" s="311" t="s">
        <v>440</v>
      </c>
    </row>
    <row r="41" spans="1:8" ht="24.9" customHeight="1" x14ac:dyDescent="0.4">
      <c r="A41" s="435"/>
      <c r="B41" s="310" t="s">
        <v>203</v>
      </c>
      <c r="C41" s="306">
        <v>180</v>
      </c>
      <c r="D41" s="313" t="s">
        <v>314</v>
      </c>
      <c r="E41" s="313" t="s">
        <v>306</v>
      </c>
      <c r="F41" s="313" t="s">
        <v>218</v>
      </c>
      <c r="G41" s="329">
        <v>133</v>
      </c>
      <c r="H41" s="344" t="s">
        <v>461</v>
      </c>
    </row>
    <row r="42" spans="1:8" ht="24.9" customHeight="1" x14ac:dyDescent="0.4">
      <c r="A42" s="435"/>
      <c r="B42" s="355" t="s">
        <v>204</v>
      </c>
      <c r="C42" s="306">
        <v>70</v>
      </c>
      <c r="D42" s="313" t="s">
        <v>205</v>
      </c>
      <c r="E42" s="313" t="s">
        <v>206</v>
      </c>
      <c r="F42" s="313" t="s">
        <v>76</v>
      </c>
      <c r="G42" s="329">
        <v>185</v>
      </c>
      <c r="H42" s="344" t="s">
        <v>488</v>
      </c>
    </row>
    <row r="43" spans="1:8" ht="24" customHeight="1" x14ac:dyDescent="0.4">
      <c r="A43" s="435"/>
      <c r="B43" s="310" t="s">
        <v>180</v>
      </c>
      <c r="C43" s="306">
        <v>130</v>
      </c>
      <c r="D43" s="313" t="s">
        <v>46</v>
      </c>
      <c r="E43" s="313" t="s">
        <v>143</v>
      </c>
      <c r="F43" s="313" t="s">
        <v>185</v>
      </c>
      <c r="G43" s="329" t="s">
        <v>186</v>
      </c>
      <c r="H43" s="344" t="s">
        <v>455</v>
      </c>
    </row>
    <row r="44" spans="1:8" ht="24.9" customHeight="1" x14ac:dyDescent="0.4">
      <c r="A44" s="435"/>
      <c r="B44" s="315" t="s">
        <v>50</v>
      </c>
      <c r="C44" s="306">
        <v>50</v>
      </c>
      <c r="D44" s="307" t="s">
        <v>51</v>
      </c>
      <c r="E44" s="307" t="s">
        <v>52</v>
      </c>
      <c r="F44" s="308" t="s">
        <v>53</v>
      </c>
      <c r="G44" s="399" t="s">
        <v>54</v>
      </c>
      <c r="H44" s="331"/>
    </row>
    <row r="45" spans="1:8" ht="24" customHeight="1" x14ac:dyDescent="0.4">
      <c r="A45" s="436"/>
      <c r="B45" s="310" t="s">
        <v>327</v>
      </c>
      <c r="C45" s="306">
        <v>180</v>
      </c>
      <c r="D45" s="313">
        <v>0.9</v>
      </c>
      <c r="E45" s="313" t="s">
        <v>102</v>
      </c>
      <c r="F45" s="314" t="s">
        <v>103</v>
      </c>
      <c r="G45" s="399" t="s">
        <v>96</v>
      </c>
      <c r="H45" s="333" t="s">
        <v>443</v>
      </c>
    </row>
    <row r="46" spans="1:8" ht="24.9" customHeight="1" x14ac:dyDescent="0.4">
      <c r="A46" s="434"/>
      <c r="B46" s="20" t="s">
        <v>80</v>
      </c>
      <c r="C46" s="339">
        <f>SUM(C40:C45)</f>
        <v>670</v>
      </c>
      <c r="D46" s="340">
        <f>D45+D44+D43+D42+D41+D40</f>
        <v>26.01</v>
      </c>
      <c r="E46" s="340">
        <f>E45+E44+E43+E42+E41+E40</f>
        <v>23.105</v>
      </c>
      <c r="F46" s="340">
        <f>F45+F44+F43+F42+F41+F40</f>
        <v>95.75</v>
      </c>
      <c r="G46" s="341">
        <f>G45+G44+G43+G42+G41+G40</f>
        <v>726</v>
      </c>
      <c r="H46" s="331"/>
    </row>
    <row r="47" spans="1:8" ht="24.9" customHeight="1" x14ac:dyDescent="0.4">
      <c r="A47" s="433" t="s">
        <v>59</v>
      </c>
      <c r="B47" s="390" t="s">
        <v>189</v>
      </c>
      <c r="C47" s="306">
        <v>175</v>
      </c>
      <c r="D47" s="402">
        <v>5</v>
      </c>
      <c r="E47" s="313" t="s">
        <v>295</v>
      </c>
      <c r="F47" s="314" t="s">
        <v>869</v>
      </c>
      <c r="G47" s="309">
        <v>93</v>
      </c>
      <c r="H47" s="310" t="s">
        <v>433</v>
      </c>
    </row>
    <row r="48" spans="1:8" ht="24.9" customHeight="1" x14ac:dyDescent="0.4">
      <c r="A48" s="434"/>
      <c r="B48" s="20" t="s">
        <v>81</v>
      </c>
      <c r="C48" s="342">
        <v>175</v>
      </c>
      <c r="D48" s="342">
        <v>5</v>
      </c>
      <c r="E48" s="342">
        <v>4.3</v>
      </c>
      <c r="F48" s="342">
        <v>7</v>
      </c>
      <c r="G48" s="341">
        <v>93</v>
      </c>
      <c r="H48" s="331"/>
    </row>
    <row r="49" spans="1:8" ht="24.9" customHeight="1" x14ac:dyDescent="0.4">
      <c r="A49" s="433" t="s">
        <v>8</v>
      </c>
      <c r="B49" s="336" t="s">
        <v>264</v>
      </c>
      <c r="C49" s="306">
        <v>180</v>
      </c>
      <c r="D49" s="313" t="s">
        <v>265</v>
      </c>
      <c r="E49" s="313" t="s">
        <v>265</v>
      </c>
      <c r="F49" s="313">
        <v>2.02</v>
      </c>
      <c r="G49" s="309" t="s">
        <v>17</v>
      </c>
      <c r="H49" s="333" t="s">
        <v>479</v>
      </c>
    </row>
    <row r="50" spans="1:8" ht="24.9" customHeight="1" x14ac:dyDescent="0.4">
      <c r="A50" s="436"/>
      <c r="B50" s="311" t="s">
        <v>89</v>
      </c>
      <c r="C50" s="312">
        <v>180</v>
      </c>
      <c r="D50" s="345">
        <v>2.5</v>
      </c>
      <c r="E50" s="345">
        <v>2.5</v>
      </c>
      <c r="F50" s="346">
        <v>13.2</v>
      </c>
      <c r="G50" s="345">
        <v>84</v>
      </c>
      <c r="H50" s="325" t="s">
        <v>439</v>
      </c>
    </row>
    <row r="51" spans="1:8" ht="24.9" customHeight="1" x14ac:dyDescent="0.4">
      <c r="A51" s="436"/>
      <c r="B51" s="315" t="s">
        <v>66</v>
      </c>
      <c r="C51" s="322">
        <v>50</v>
      </c>
      <c r="D51" s="337">
        <v>3.8</v>
      </c>
      <c r="E51" s="337">
        <v>0.4</v>
      </c>
      <c r="F51" s="337">
        <v>24.6</v>
      </c>
      <c r="G51" s="324">
        <v>117</v>
      </c>
      <c r="H51" s="46" t="s">
        <v>446</v>
      </c>
    </row>
    <row r="52" spans="1:8" ht="24.9" customHeight="1" x14ac:dyDescent="0.4">
      <c r="A52" s="436"/>
      <c r="B52" s="311" t="s">
        <v>131</v>
      </c>
      <c r="C52" s="315">
        <v>100</v>
      </c>
      <c r="D52" s="315">
        <v>0.4</v>
      </c>
      <c r="E52" s="315">
        <v>0.3</v>
      </c>
      <c r="F52" s="315">
        <v>10.3</v>
      </c>
      <c r="G52" s="315">
        <v>47</v>
      </c>
      <c r="H52" s="331"/>
    </row>
    <row r="53" spans="1:8" ht="24.9" customHeight="1" x14ac:dyDescent="0.4">
      <c r="A53" s="434"/>
      <c r="B53" s="20" t="s">
        <v>82</v>
      </c>
      <c r="C53" s="316">
        <f>SUM(C49:C52)</f>
        <v>510</v>
      </c>
      <c r="D53" s="330">
        <f t="shared" ref="D53:E53" si="3">D49+D50+D51+D52</f>
        <v>18.7</v>
      </c>
      <c r="E53" s="330">
        <f t="shared" si="3"/>
        <v>15.200000000000001</v>
      </c>
      <c r="F53" s="330">
        <f>F49+F50+F51+F52</f>
        <v>50.120000000000005</v>
      </c>
      <c r="G53" s="316">
        <f>G49+G50+G51+G52</f>
        <v>467</v>
      </c>
      <c r="H53" s="331"/>
    </row>
    <row r="54" spans="1:8" ht="24.9" customHeight="1" x14ac:dyDescent="0.4">
      <c r="A54" s="437" t="s">
        <v>83</v>
      </c>
      <c r="B54" s="438"/>
      <c r="C54" s="318">
        <f>C53+C48+C46+C39+C37</f>
        <v>1930</v>
      </c>
      <c r="D54" s="318">
        <f>D37+D39+D46+D48+D53</f>
        <v>65.760000000000005</v>
      </c>
      <c r="E54" s="318">
        <f>E37+E39+E46+E48+E53</f>
        <v>56.204999999999998</v>
      </c>
      <c r="F54" s="318">
        <f>F37+F39+F46+F48+F53</f>
        <v>229.62</v>
      </c>
      <c r="G54" s="318">
        <f>G37+G39+G46+G48+G53</f>
        <v>1782</v>
      </c>
      <c r="H54" s="317"/>
    </row>
    <row r="55" spans="1:8" ht="21" customHeight="1" x14ac:dyDescent="0.4">
      <c r="A55" s="441" t="s">
        <v>24</v>
      </c>
      <c r="B55" s="441" t="s">
        <v>25</v>
      </c>
      <c r="C55" s="432" t="s">
        <v>26</v>
      </c>
      <c r="D55" s="432" t="s">
        <v>543</v>
      </c>
      <c r="E55" s="432"/>
      <c r="F55" s="432"/>
      <c r="G55" s="441" t="s">
        <v>38</v>
      </c>
      <c r="H55" s="441" t="s">
        <v>39</v>
      </c>
    </row>
    <row r="56" spans="1:8" x14ac:dyDescent="0.4">
      <c r="A56" s="442"/>
      <c r="B56" s="442"/>
      <c r="C56" s="433"/>
      <c r="D56" s="410" t="s">
        <v>4</v>
      </c>
      <c r="E56" s="410" t="s">
        <v>36</v>
      </c>
      <c r="F56" s="410" t="s">
        <v>30</v>
      </c>
      <c r="G56" s="442"/>
      <c r="H56" s="442"/>
    </row>
    <row r="57" spans="1:8" ht="24.9" customHeight="1" x14ac:dyDescent="0.4">
      <c r="A57" s="443" t="s">
        <v>332</v>
      </c>
      <c r="B57" s="455"/>
      <c r="C57" s="444"/>
      <c r="D57" s="444"/>
      <c r="E57" s="444"/>
      <c r="F57" s="444"/>
      <c r="G57" s="444"/>
      <c r="H57" s="445"/>
    </row>
    <row r="58" spans="1:8" ht="24.9" customHeight="1" x14ac:dyDescent="0.4">
      <c r="A58" s="432" t="s">
        <v>40</v>
      </c>
      <c r="B58" s="358" t="s">
        <v>329</v>
      </c>
      <c r="C58" s="312" t="s">
        <v>113</v>
      </c>
      <c r="D58" s="359">
        <v>6.3</v>
      </c>
      <c r="E58" s="345" t="s">
        <v>140</v>
      </c>
      <c r="F58" s="313" t="s">
        <v>330</v>
      </c>
      <c r="G58" s="309" t="s">
        <v>331</v>
      </c>
      <c r="H58" s="311" t="s">
        <v>447</v>
      </c>
    </row>
    <row r="59" spans="1:8" ht="24.9" customHeight="1" x14ac:dyDescent="0.4">
      <c r="A59" s="432"/>
      <c r="B59" s="310" t="s">
        <v>172</v>
      </c>
      <c r="C59" s="313" t="s">
        <v>173</v>
      </c>
      <c r="D59" s="345">
        <v>2.4</v>
      </c>
      <c r="E59" s="345">
        <v>2.4</v>
      </c>
      <c r="F59" s="346">
        <v>14.5</v>
      </c>
      <c r="G59" s="345">
        <v>109</v>
      </c>
      <c r="H59" s="310" t="s">
        <v>459</v>
      </c>
    </row>
    <row r="60" spans="1:8" ht="24.9" customHeight="1" x14ac:dyDescent="0.4">
      <c r="A60" s="432"/>
      <c r="B60" s="311" t="s">
        <v>89</v>
      </c>
      <c r="C60" s="312">
        <v>180</v>
      </c>
      <c r="D60" s="345">
        <v>2.5</v>
      </c>
      <c r="E60" s="345">
        <v>2.5</v>
      </c>
      <c r="F60" s="346">
        <v>13.2</v>
      </c>
      <c r="G60" s="345">
        <v>84</v>
      </c>
      <c r="H60" s="325" t="s">
        <v>439</v>
      </c>
    </row>
    <row r="61" spans="1:8" ht="24.9" customHeight="1" x14ac:dyDescent="0.4">
      <c r="A61" s="432"/>
      <c r="B61" s="20" t="s">
        <v>41</v>
      </c>
      <c r="C61" s="316">
        <v>420</v>
      </c>
      <c r="D61" s="330">
        <f>D60+D59+D58</f>
        <v>11.2</v>
      </c>
      <c r="E61" s="330">
        <f>E60+E59+E58</f>
        <v>13</v>
      </c>
      <c r="F61" s="330">
        <f>F60+F59+F58</f>
        <v>61.2</v>
      </c>
      <c r="G61" s="316">
        <f>G60+G59+G58</f>
        <v>425</v>
      </c>
      <c r="H61" s="331"/>
    </row>
    <row r="62" spans="1:8" ht="24.9" customHeight="1" x14ac:dyDescent="0.4">
      <c r="A62" s="433" t="s">
        <v>23</v>
      </c>
      <c r="B62" s="325" t="s">
        <v>190</v>
      </c>
      <c r="C62" s="313" t="s">
        <v>600</v>
      </c>
      <c r="D62" s="307">
        <v>0.4</v>
      </c>
      <c r="E62" s="308">
        <v>0.4</v>
      </c>
      <c r="F62" s="308">
        <v>9.8000000000000007</v>
      </c>
      <c r="G62" s="332">
        <v>47</v>
      </c>
      <c r="H62" s="331"/>
    </row>
    <row r="63" spans="1:8" ht="24.9" customHeight="1" x14ac:dyDescent="0.4">
      <c r="A63" s="434"/>
      <c r="B63" s="25" t="s">
        <v>44</v>
      </c>
      <c r="C63" s="334">
        <v>100</v>
      </c>
      <c r="D63" s="330">
        <f>D62</f>
        <v>0.4</v>
      </c>
      <c r="E63" s="330">
        <f>E62</f>
        <v>0.4</v>
      </c>
      <c r="F63" s="330">
        <f>F62</f>
        <v>9.8000000000000007</v>
      </c>
      <c r="G63" s="316">
        <f>G62</f>
        <v>47</v>
      </c>
      <c r="H63" s="331"/>
    </row>
    <row r="64" spans="1:8" ht="24.9" customHeight="1" x14ac:dyDescent="0.4">
      <c r="A64" s="452" t="s">
        <v>6</v>
      </c>
      <c r="B64" s="336" t="s">
        <v>556</v>
      </c>
      <c r="C64" s="306">
        <v>60</v>
      </c>
      <c r="D64" s="313" t="s">
        <v>52</v>
      </c>
      <c r="E64" s="313" t="s">
        <v>208</v>
      </c>
      <c r="F64" s="314" t="s">
        <v>62</v>
      </c>
      <c r="G64" s="345" t="s">
        <v>78</v>
      </c>
      <c r="H64" s="310" t="s">
        <v>557</v>
      </c>
    </row>
    <row r="65" spans="1:8" ht="24.75" customHeight="1" x14ac:dyDescent="0.4">
      <c r="A65" s="435"/>
      <c r="B65" s="315" t="s">
        <v>151</v>
      </c>
      <c r="C65" s="322" t="s">
        <v>287</v>
      </c>
      <c r="D65" s="322">
        <v>1.5</v>
      </c>
      <c r="E65" s="322">
        <v>3.8</v>
      </c>
      <c r="F65" s="322">
        <v>9.9</v>
      </c>
      <c r="G65" s="324">
        <v>113</v>
      </c>
      <c r="H65" s="333" t="s">
        <v>491</v>
      </c>
    </row>
    <row r="66" spans="1:8" ht="24.9" customHeight="1" x14ac:dyDescent="0.4">
      <c r="A66" s="435"/>
      <c r="B66" s="310" t="s">
        <v>259</v>
      </c>
      <c r="C66" s="306">
        <v>100</v>
      </c>
      <c r="D66" s="313" t="s">
        <v>260</v>
      </c>
      <c r="E66" s="313" t="s">
        <v>156</v>
      </c>
      <c r="F66" s="313" t="s">
        <v>261</v>
      </c>
      <c r="G66" s="329" t="s">
        <v>262</v>
      </c>
      <c r="H66" s="333" t="s">
        <v>449</v>
      </c>
    </row>
    <row r="67" spans="1:8" ht="24.9" customHeight="1" x14ac:dyDescent="0.4">
      <c r="A67" s="435"/>
      <c r="B67" s="315" t="s">
        <v>50</v>
      </c>
      <c r="C67" s="306">
        <v>50</v>
      </c>
      <c r="D67" s="307" t="s">
        <v>51</v>
      </c>
      <c r="E67" s="307" t="s">
        <v>52</v>
      </c>
      <c r="F67" s="308" t="s">
        <v>53</v>
      </c>
      <c r="G67" s="309" t="s">
        <v>54</v>
      </c>
      <c r="H67" s="331"/>
    </row>
    <row r="68" spans="1:8" ht="24.9" customHeight="1" x14ac:dyDescent="0.4">
      <c r="A68" s="436"/>
      <c r="B68" s="327" t="s">
        <v>210</v>
      </c>
      <c r="C68" s="306">
        <v>180</v>
      </c>
      <c r="D68" s="313">
        <v>0.9</v>
      </c>
      <c r="E68" s="313" t="s">
        <v>102</v>
      </c>
      <c r="F68" s="314" t="s">
        <v>103</v>
      </c>
      <c r="G68" s="309" t="s">
        <v>96</v>
      </c>
      <c r="H68" s="333" t="s">
        <v>450</v>
      </c>
    </row>
    <row r="69" spans="1:8" ht="24.9" customHeight="1" x14ac:dyDescent="0.4">
      <c r="A69" s="434"/>
      <c r="B69" s="20" t="s">
        <v>80</v>
      </c>
      <c r="C69" s="400">
        <v>578</v>
      </c>
      <c r="D69" s="340">
        <f>D68+D67+D66+D65+D64</f>
        <v>21.970000000000002</v>
      </c>
      <c r="E69" s="340">
        <f>E68+E67+E66+E65+E64</f>
        <v>23.945</v>
      </c>
      <c r="F69" s="340">
        <f>F68+F67+F66+F65+F64</f>
        <v>107.95</v>
      </c>
      <c r="G69" s="341">
        <f>G68+G67+G66+G65+G64</f>
        <v>726</v>
      </c>
      <c r="H69" s="331"/>
    </row>
    <row r="70" spans="1:8" ht="24.9" customHeight="1" x14ac:dyDescent="0.4">
      <c r="A70" s="433" t="s">
        <v>59</v>
      </c>
      <c r="B70" s="389" t="s">
        <v>126</v>
      </c>
      <c r="C70" s="306">
        <v>180</v>
      </c>
      <c r="D70" s="313" t="s">
        <v>128</v>
      </c>
      <c r="E70" s="313" t="s">
        <v>129</v>
      </c>
      <c r="F70" s="314" t="s">
        <v>130</v>
      </c>
      <c r="G70" s="309" t="s">
        <v>96</v>
      </c>
      <c r="H70" s="333" t="s">
        <v>444</v>
      </c>
    </row>
    <row r="71" spans="1:8" ht="24.9" customHeight="1" x14ac:dyDescent="0.4">
      <c r="A71" s="436"/>
      <c r="B71" s="390" t="s">
        <v>125</v>
      </c>
      <c r="C71" s="347">
        <v>40</v>
      </c>
      <c r="D71" s="307">
        <v>2.27</v>
      </c>
      <c r="E71" s="307">
        <v>2.93</v>
      </c>
      <c r="F71" s="348">
        <v>36.200000000000003</v>
      </c>
      <c r="G71" s="309">
        <v>180.36</v>
      </c>
      <c r="H71" s="333"/>
    </row>
    <row r="72" spans="1:8" ht="24" customHeight="1" x14ac:dyDescent="0.4">
      <c r="A72" s="434"/>
      <c r="B72" s="20" t="s">
        <v>81</v>
      </c>
      <c r="C72" s="342">
        <v>220</v>
      </c>
      <c r="D72" s="411">
        <f>D70+D71</f>
        <v>7.2200000000000006</v>
      </c>
      <c r="E72" s="411">
        <f t="shared" ref="E72:F72" si="4">E70+E71</f>
        <v>8.51</v>
      </c>
      <c r="F72" s="411">
        <f t="shared" si="4"/>
        <v>43.940000000000005</v>
      </c>
      <c r="G72" s="341">
        <f>G70+G71</f>
        <v>279.36</v>
      </c>
      <c r="H72" s="331"/>
    </row>
    <row r="73" spans="1:8" ht="24.9" customHeight="1" x14ac:dyDescent="0.4">
      <c r="A73" s="433" t="s">
        <v>8</v>
      </c>
      <c r="B73" s="311" t="s">
        <v>347</v>
      </c>
      <c r="C73" s="306" t="s">
        <v>601</v>
      </c>
      <c r="D73" s="313" t="s">
        <v>156</v>
      </c>
      <c r="E73" s="313" t="s">
        <v>157</v>
      </c>
      <c r="F73" s="314" t="s">
        <v>158</v>
      </c>
      <c r="G73" s="309" t="s">
        <v>602</v>
      </c>
      <c r="H73" s="333" t="s">
        <v>465</v>
      </c>
    </row>
    <row r="74" spans="1:8" ht="24.9" customHeight="1" x14ac:dyDescent="0.4">
      <c r="A74" s="436"/>
      <c r="B74" s="310" t="s">
        <v>382</v>
      </c>
      <c r="C74" s="312">
        <v>120</v>
      </c>
      <c r="D74" s="313" t="s">
        <v>408</v>
      </c>
      <c r="E74" s="313" t="s">
        <v>409</v>
      </c>
      <c r="F74" s="313" t="s">
        <v>410</v>
      </c>
      <c r="G74" s="313" t="s">
        <v>411</v>
      </c>
      <c r="H74" s="344" t="s">
        <v>458</v>
      </c>
    </row>
    <row r="75" spans="1:8" ht="24.9" customHeight="1" x14ac:dyDescent="0.4">
      <c r="A75" s="436"/>
      <c r="B75" s="310" t="s">
        <v>560</v>
      </c>
      <c r="C75" s="306">
        <v>180</v>
      </c>
      <c r="D75" s="356">
        <v>0.2</v>
      </c>
      <c r="E75" s="356">
        <v>0.03</v>
      </c>
      <c r="F75" s="356" t="s">
        <v>187</v>
      </c>
      <c r="G75" s="357">
        <v>33</v>
      </c>
      <c r="H75" s="333" t="s">
        <v>446</v>
      </c>
    </row>
    <row r="76" spans="1:8" ht="24.9" customHeight="1" x14ac:dyDescent="0.4">
      <c r="A76" s="436"/>
      <c r="B76" s="315" t="s">
        <v>66</v>
      </c>
      <c r="C76" s="322">
        <v>50</v>
      </c>
      <c r="D76" s="337">
        <v>3.8</v>
      </c>
      <c r="E76" s="337">
        <v>0.4</v>
      </c>
      <c r="F76" s="337">
        <v>24.6</v>
      </c>
      <c r="G76" s="324">
        <v>117</v>
      </c>
      <c r="H76" s="336"/>
    </row>
    <row r="77" spans="1:8" ht="24.9" customHeight="1" x14ac:dyDescent="0.4">
      <c r="A77" s="434"/>
      <c r="B77" s="20" t="s">
        <v>82</v>
      </c>
      <c r="C77" s="316">
        <v>445</v>
      </c>
      <c r="D77" s="319">
        <f>D73+D74+D75+D76</f>
        <v>21.04</v>
      </c>
      <c r="E77" s="319">
        <f t="shared" ref="E77:F77" si="5">E73+E74+E75+E76</f>
        <v>19.190000000000001</v>
      </c>
      <c r="F77" s="319">
        <f t="shared" si="5"/>
        <v>54.1</v>
      </c>
      <c r="G77" s="318">
        <f>G73+G74+G75+G76</f>
        <v>422</v>
      </c>
      <c r="H77" s="317"/>
    </row>
    <row r="78" spans="1:8" ht="24.9" customHeight="1" x14ac:dyDescent="0.4">
      <c r="A78" s="437" t="s">
        <v>83</v>
      </c>
      <c r="B78" s="438"/>
      <c r="C78" s="318">
        <f>C77+C72+C69+C63+C61</f>
        <v>1763</v>
      </c>
      <c r="D78" s="318">
        <f>D77+D72+D69+D63+D61</f>
        <v>61.83</v>
      </c>
      <c r="E78" s="318">
        <f>E77+E72+E69+E63+E61</f>
        <v>65.045000000000002</v>
      </c>
      <c r="F78" s="318">
        <f>F77+F72+F69+F63+F61</f>
        <v>276.99</v>
      </c>
      <c r="G78" s="318">
        <f>G77+G72+G69+G63+G61</f>
        <v>1899.3600000000001</v>
      </c>
      <c r="H78" s="317"/>
    </row>
    <row r="79" spans="1:8" ht="21" customHeight="1" x14ac:dyDescent="0.4">
      <c r="A79" s="441" t="s">
        <v>24</v>
      </c>
      <c r="B79" s="441" t="s">
        <v>25</v>
      </c>
      <c r="C79" s="432" t="s">
        <v>26</v>
      </c>
      <c r="D79" s="432" t="s">
        <v>543</v>
      </c>
      <c r="E79" s="432"/>
      <c r="F79" s="432"/>
      <c r="G79" s="441" t="s">
        <v>38</v>
      </c>
      <c r="H79" s="441" t="s">
        <v>39</v>
      </c>
    </row>
    <row r="80" spans="1:8" x14ac:dyDescent="0.4">
      <c r="A80" s="442"/>
      <c r="B80" s="442"/>
      <c r="C80" s="433"/>
      <c r="D80" s="410" t="s">
        <v>4</v>
      </c>
      <c r="E80" s="410" t="s">
        <v>36</v>
      </c>
      <c r="F80" s="410" t="s">
        <v>30</v>
      </c>
      <c r="G80" s="442"/>
      <c r="H80" s="442"/>
    </row>
    <row r="81" spans="1:8" ht="24.9" customHeight="1" x14ac:dyDescent="0.4">
      <c r="A81" s="443" t="s">
        <v>334</v>
      </c>
      <c r="B81" s="455"/>
      <c r="C81" s="444"/>
      <c r="D81" s="444"/>
      <c r="E81" s="444"/>
      <c r="F81" s="444"/>
      <c r="G81" s="444"/>
      <c r="H81" s="445"/>
    </row>
    <row r="82" spans="1:8" ht="32.25" customHeight="1" x14ac:dyDescent="0.4">
      <c r="A82" s="432" t="s">
        <v>40</v>
      </c>
      <c r="B82" s="310" t="s">
        <v>221</v>
      </c>
      <c r="C82" s="306" t="s">
        <v>113</v>
      </c>
      <c r="D82" s="313" t="s">
        <v>140</v>
      </c>
      <c r="E82" s="313" t="s">
        <v>222</v>
      </c>
      <c r="F82" s="313" t="s">
        <v>223</v>
      </c>
      <c r="G82" s="329" t="s">
        <v>224</v>
      </c>
      <c r="H82" s="310" t="s">
        <v>442</v>
      </c>
    </row>
    <row r="83" spans="1:8" ht="24.9" customHeight="1" x14ac:dyDescent="0.4">
      <c r="A83" s="432"/>
      <c r="B83" s="18" t="s">
        <v>141</v>
      </c>
      <c r="C83" s="312" t="s">
        <v>142</v>
      </c>
      <c r="D83" s="313" t="s">
        <v>105</v>
      </c>
      <c r="E83" s="313" t="s">
        <v>143</v>
      </c>
      <c r="F83" s="313" t="s">
        <v>144</v>
      </c>
      <c r="G83" s="309" t="s">
        <v>145</v>
      </c>
      <c r="H83" s="310" t="s">
        <v>451</v>
      </c>
    </row>
    <row r="84" spans="1:8" ht="24.9" customHeight="1" x14ac:dyDescent="0.4">
      <c r="A84" s="432"/>
      <c r="B84" s="327" t="s">
        <v>117</v>
      </c>
      <c r="C84" s="306">
        <v>180</v>
      </c>
      <c r="D84" s="313" t="s">
        <v>118</v>
      </c>
      <c r="E84" s="313" t="s">
        <v>119</v>
      </c>
      <c r="F84" s="314" t="s">
        <v>120</v>
      </c>
      <c r="G84" s="309" t="s">
        <v>121</v>
      </c>
      <c r="H84" s="311" t="s">
        <v>448</v>
      </c>
    </row>
    <row r="85" spans="1:8" ht="24.9" customHeight="1" x14ac:dyDescent="0.4">
      <c r="A85" s="432"/>
      <c r="B85" s="20" t="s">
        <v>41</v>
      </c>
      <c r="C85" s="316">
        <v>425</v>
      </c>
      <c r="D85" s="330">
        <f>D84+D83+D82</f>
        <v>15.98</v>
      </c>
      <c r="E85" s="330">
        <f>E84+E83+E82</f>
        <v>15.59</v>
      </c>
      <c r="F85" s="330">
        <f>F84+F83+F82</f>
        <v>62.2</v>
      </c>
      <c r="G85" s="316">
        <f>G84+G83+G82</f>
        <v>454</v>
      </c>
      <c r="H85" s="331"/>
    </row>
    <row r="86" spans="1:8" ht="24.9" customHeight="1" x14ac:dyDescent="0.4">
      <c r="A86" s="433" t="s">
        <v>23</v>
      </c>
      <c r="B86" s="336" t="s">
        <v>147</v>
      </c>
      <c r="C86" s="306">
        <v>100</v>
      </c>
      <c r="D86" s="313" t="s">
        <v>76</v>
      </c>
      <c r="E86" s="313" t="s">
        <v>148</v>
      </c>
      <c r="F86" s="328" t="s">
        <v>149</v>
      </c>
      <c r="G86" s="329" t="s">
        <v>150</v>
      </c>
      <c r="H86" s="333" t="s">
        <v>460</v>
      </c>
    </row>
    <row r="87" spans="1:8" ht="24.9" customHeight="1" x14ac:dyDescent="0.4">
      <c r="A87" s="434"/>
      <c r="B87" s="25" t="s">
        <v>44</v>
      </c>
      <c r="C87" s="334">
        <v>100</v>
      </c>
      <c r="D87" s="330" t="str">
        <f>D86</f>
        <v>0,3</v>
      </c>
      <c r="E87" s="330" t="str">
        <f>E86</f>
        <v>0,13</v>
      </c>
      <c r="F87" s="330" t="str">
        <f>F86</f>
        <v>13,4</v>
      </c>
      <c r="G87" s="316" t="str">
        <f>G86</f>
        <v>55,5</v>
      </c>
      <c r="H87" s="331"/>
    </row>
    <row r="88" spans="1:8" ht="24.9" customHeight="1" x14ac:dyDescent="0.4">
      <c r="A88" s="452" t="s">
        <v>6</v>
      </c>
      <c r="B88" s="311" t="s">
        <v>191</v>
      </c>
      <c r="C88" s="306">
        <v>60</v>
      </c>
      <c r="D88" s="335" t="s">
        <v>93</v>
      </c>
      <c r="E88" s="314" t="s">
        <v>192</v>
      </c>
      <c r="F88" s="314" t="s">
        <v>193</v>
      </c>
      <c r="G88" s="332" t="s">
        <v>313</v>
      </c>
      <c r="H88" s="311" t="s">
        <v>440</v>
      </c>
    </row>
    <row r="89" spans="1:8" ht="24.9" customHeight="1" x14ac:dyDescent="0.4">
      <c r="A89" s="435"/>
      <c r="B89" s="336" t="s">
        <v>47</v>
      </c>
      <c r="C89" s="306" t="s">
        <v>287</v>
      </c>
      <c r="D89" s="307">
        <v>1.29</v>
      </c>
      <c r="E89" s="307">
        <v>4.1399999999999997</v>
      </c>
      <c r="F89" s="307">
        <v>9</v>
      </c>
      <c r="G89" s="329">
        <v>109</v>
      </c>
      <c r="H89" s="310" t="s">
        <v>431</v>
      </c>
    </row>
    <row r="90" spans="1:8" ht="24.9" customHeight="1" x14ac:dyDescent="0.4">
      <c r="A90" s="435"/>
      <c r="B90" s="327" t="s">
        <v>604</v>
      </c>
      <c r="C90" s="263" t="s">
        <v>269</v>
      </c>
      <c r="D90" s="337">
        <v>11</v>
      </c>
      <c r="E90" s="337">
        <v>15.2</v>
      </c>
      <c r="F90" s="337">
        <v>10.9</v>
      </c>
      <c r="G90" s="324">
        <v>225</v>
      </c>
      <c r="H90" s="46" t="s">
        <v>603</v>
      </c>
    </row>
    <row r="91" spans="1:8" ht="24.9" customHeight="1" x14ac:dyDescent="0.4">
      <c r="A91" s="435"/>
      <c r="B91" s="336" t="s">
        <v>326</v>
      </c>
      <c r="C91" s="306">
        <v>120</v>
      </c>
      <c r="D91" s="313" t="s">
        <v>216</v>
      </c>
      <c r="E91" s="313" t="s">
        <v>217</v>
      </c>
      <c r="F91" s="314" t="s">
        <v>218</v>
      </c>
      <c r="G91" s="309" t="s">
        <v>219</v>
      </c>
      <c r="H91" s="344" t="s">
        <v>442</v>
      </c>
    </row>
    <row r="92" spans="1:8" ht="24.9" customHeight="1" x14ac:dyDescent="0.4">
      <c r="A92" s="435"/>
      <c r="B92" s="315" t="s">
        <v>50</v>
      </c>
      <c r="C92" s="306">
        <v>50</v>
      </c>
      <c r="D92" s="307" t="s">
        <v>51</v>
      </c>
      <c r="E92" s="307" t="s">
        <v>52</v>
      </c>
      <c r="F92" s="308" t="s">
        <v>53</v>
      </c>
      <c r="G92" s="309" t="s">
        <v>54</v>
      </c>
      <c r="H92" s="331"/>
    </row>
    <row r="93" spans="1:8" ht="24.9" customHeight="1" x14ac:dyDescent="0.4">
      <c r="A93" s="436"/>
      <c r="B93" s="310" t="s">
        <v>605</v>
      </c>
      <c r="C93" s="306">
        <v>180</v>
      </c>
      <c r="D93" s="313">
        <v>0.9</v>
      </c>
      <c r="E93" s="313" t="s">
        <v>102</v>
      </c>
      <c r="F93" s="314" t="s">
        <v>103</v>
      </c>
      <c r="G93" s="309" t="s">
        <v>96</v>
      </c>
      <c r="H93" s="333" t="s">
        <v>443</v>
      </c>
    </row>
    <row r="94" spans="1:8" ht="24.9" customHeight="1" x14ac:dyDescent="0.4">
      <c r="A94" s="434"/>
      <c r="B94" s="20" t="s">
        <v>80</v>
      </c>
      <c r="C94" s="339" t="s">
        <v>608</v>
      </c>
      <c r="D94" s="340">
        <f>D88+D89+D90+D91+D92+D93</f>
        <v>18.989999999999998</v>
      </c>
      <c r="E94" s="340">
        <f t="shared" ref="E94:G94" si="6">E88+E89+E90+E91+E92+E93</f>
        <v>24.175000000000001</v>
      </c>
      <c r="F94" s="340">
        <f t="shared" si="6"/>
        <v>93.36</v>
      </c>
      <c r="G94" s="341">
        <f t="shared" si="6"/>
        <v>651</v>
      </c>
      <c r="H94" s="331"/>
    </row>
    <row r="95" spans="1:8" ht="24.9" customHeight="1" x14ac:dyDescent="0.4">
      <c r="A95" s="433" t="s">
        <v>59</v>
      </c>
      <c r="B95" s="390" t="s">
        <v>870</v>
      </c>
      <c r="C95" s="306">
        <v>175</v>
      </c>
      <c r="D95" s="313" t="s">
        <v>276</v>
      </c>
      <c r="E95" s="313" t="s">
        <v>92</v>
      </c>
      <c r="F95" s="314" t="s">
        <v>872</v>
      </c>
      <c r="G95" s="309">
        <v>101</v>
      </c>
      <c r="H95" s="310" t="s">
        <v>433</v>
      </c>
    </row>
    <row r="96" spans="1:8" ht="24.9" customHeight="1" x14ac:dyDescent="0.4">
      <c r="A96" s="434"/>
      <c r="B96" s="20" t="s">
        <v>81</v>
      </c>
      <c r="C96" s="342">
        <v>175</v>
      </c>
      <c r="D96" s="330" t="str">
        <f>D95</f>
        <v>5,2</v>
      </c>
      <c r="E96" s="330" t="str">
        <f t="shared" ref="E96:G96" si="7">E95</f>
        <v>5,8</v>
      </c>
      <c r="F96" s="330" t="str">
        <f t="shared" si="7"/>
        <v>7,35</v>
      </c>
      <c r="G96" s="330">
        <f t="shared" si="7"/>
        <v>101</v>
      </c>
      <c r="H96" s="331"/>
    </row>
    <row r="97" spans="1:17" ht="24.9" customHeight="1" x14ac:dyDescent="0.4">
      <c r="A97" s="433" t="s">
        <v>8</v>
      </c>
      <c r="B97" s="327" t="s">
        <v>545</v>
      </c>
      <c r="C97" s="306" t="s">
        <v>546</v>
      </c>
      <c r="D97" s="313" t="s">
        <v>547</v>
      </c>
      <c r="E97" s="313" t="s">
        <v>120</v>
      </c>
      <c r="F97" s="313" t="s">
        <v>61</v>
      </c>
      <c r="G97" s="329">
        <v>184</v>
      </c>
      <c r="H97" s="333" t="s">
        <v>548</v>
      </c>
    </row>
    <row r="98" spans="1:17" ht="24.9" customHeight="1" x14ac:dyDescent="0.4">
      <c r="A98" s="436"/>
      <c r="B98" s="336" t="s">
        <v>139</v>
      </c>
      <c r="C98" s="306" t="s">
        <v>110</v>
      </c>
      <c r="D98" s="307">
        <v>4.76</v>
      </c>
      <c r="E98" s="313" t="s">
        <v>291</v>
      </c>
      <c r="F98" s="314" t="s">
        <v>292</v>
      </c>
      <c r="G98" s="309" t="s">
        <v>293</v>
      </c>
      <c r="H98" s="310" t="s">
        <v>469</v>
      </c>
      <c r="K98" s="304"/>
      <c r="L98" s="301"/>
      <c r="M98" s="301"/>
      <c r="N98" s="301"/>
      <c r="O98" s="301"/>
      <c r="P98" s="302"/>
      <c r="Q98" s="299"/>
    </row>
    <row r="99" spans="1:17" ht="24.9" customHeight="1" x14ac:dyDescent="0.4">
      <c r="A99" s="436"/>
      <c r="B99" s="336" t="s">
        <v>194</v>
      </c>
      <c r="C99" s="306">
        <v>180</v>
      </c>
      <c r="D99" s="313" t="s">
        <v>31</v>
      </c>
      <c r="E99" s="313" t="s">
        <v>32</v>
      </c>
      <c r="F99" s="314" t="s">
        <v>33</v>
      </c>
      <c r="G99" s="309" t="s">
        <v>35</v>
      </c>
      <c r="H99" s="344" t="s">
        <v>430</v>
      </c>
    </row>
    <row r="100" spans="1:17" ht="24.9" customHeight="1" x14ac:dyDescent="0.4">
      <c r="A100" s="436"/>
      <c r="B100" s="315" t="s">
        <v>66</v>
      </c>
      <c r="C100" s="322">
        <v>50</v>
      </c>
      <c r="D100" s="337">
        <v>3.8</v>
      </c>
      <c r="E100" s="337">
        <v>0.4</v>
      </c>
      <c r="F100" s="337">
        <v>24.6</v>
      </c>
      <c r="G100" s="324">
        <v>117</v>
      </c>
      <c r="H100" s="315"/>
    </row>
    <row r="101" spans="1:17" ht="24.9" customHeight="1" x14ac:dyDescent="0.4">
      <c r="A101" s="434"/>
      <c r="B101" s="20" t="s">
        <v>82</v>
      </c>
      <c r="C101" s="316">
        <v>469</v>
      </c>
      <c r="D101" s="319">
        <f>D97+D98+D99+D100</f>
        <v>25.360000000000003</v>
      </c>
      <c r="E101" s="319">
        <f t="shared" ref="E101:G101" si="8">E97+E98+E99+E100</f>
        <v>16.169999999999998</v>
      </c>
      <c r="F101" s="319">
        <f t="shared" si="8"/>
        <v>63.550000000000004</v>
      </c>
      <c r="G101" s="318">
        <f t="shared" si="8"/>
        <v>493</v>
      </c>
      <c r="H101" s="317"/>
    </row>
    <row r="102" spans="1:17" ht="24.9" customHeight="1" x14ac:dyDescent="0.4">
      <c r="A102" s="437" t="s">
        <v>83</v>
      </c>
      <c r="B102" s="438"/>
      <c r="C102" s="318">
        <f>C101+C96+C94+C87+C85</f>
        <v>1844</v>
      </c>
      <c r="D102" s="319">
        <f>D101+D96+D94+D87+D85</f>
        <v>65.83</v>
      </c>
      <c r="E102" s="319">
        <f>E101+E96+E94+E87+E85</f>
        <v>61.864999999999995</v>
      </c>
      <c r="F102" s="319">
        <f>F101+F96+F94+F87+F85</f>
        <v>239.86</v>
      </c>
      <c r="G102" s="318">
        <f>G101+G96+G94+G87+G85</f>
        <v>1754.5</v>
      </c>
      <c r="H102" s="317"/>
    </row>
    <row r="103" spans="1:17" ht="21" customHeight="1" x14ac:dyDescent="0.4">
      <c r="A103" s="441" t="s">
        <v>24</v>
      </c>
      <c r="B103" s="441" t="s">
        <v>25</v>
      </c>
      <c r="C103" s="432" t="s">
        <v>26</v>
      </c>
      <c r="D103" s="432" t="s">
        <v>543</v>
      </c>
      <c r="E103" s="432"/>
      <c r="F103" s="432"/>
      <c r="G103" s="441" t="s">
        <v>38</v>
      </c>
      <c r="H103" s="441" t="s">
        <v>39</v>
      </c>
    </row>
    <row r="104" spans="1:17" x14ac:dyDescent="0.4">
      <c r="A104" s="442"/>
      <c r="B104" s="442"/>
      <c r="C104" s="433"/>
      <c r="D104" s="410" t="s">
        <v>4</v>
      </c>
      <c r="E104" s="410" t="s">
        <v>36</v>
      </c>
      <c r="F104" s="410" t="s">
        <v>30</v>
      </c>
      <c r="G104" s="442"/>
      <c r="H104" s="442"/>
    </row>
    <row r="105" spans="1:17" ht="24.9" customHeight="1" x14ac:dyDescent="0.4">
      <c r="A105" s="446" t="s">
        <v>497</v>
      </c>
      <c r="B105" s="447"/>
      <c r="C105" s="447"/>
      <c r="D105" s="447"/>
      <c r="E105" s="447"/>
      <c r="F105" s="447"/>
      <c r="G105" s="447"/>
      <c r="H105" s="448"/>
    </row>
    <row r="106" spans="1:17" ht="24.9" customHeight="1" x14ac:dyDescent="0.4">
      <c r="A106" s="443" t="s">
        <v>344</v>
      </c>
      <c r="B106" s="455"/>
      <c r="C106" s="444"/>
      <c r="D106" s="444"/>
      <c r="E106" s="444"/>
      <c r="F106" s="444"/>
      <c r="G106" s="444"/>
      <c r="H106" s="445"/>
    </row>
    <row r="107" spans="1:17" ht="24.9" customHeight="1" x14ac:dyDescent="0.4">
      <c r="A107" s="432" t="s">
        <v>40</v>
      </c>
      <c r="B107" s="320" t="s">
        <v>352</v>
      </c>
      <c r="C107" s="321" t="s">
        <v>517</v>
      </c>
      <c r="D107" s="322">
        <v>16.399999999999999</v>
      </c>
      <c r="E107" s="323">
        <v>23.4</v>
      </c>
      <c r="F107" s="322">
        <v>4.8</v>
      </c>
      <c r="G107" s="324">
        <v>294</v>
      </c>
      <c r="H107" s="325" t="s">
        <v>526</v>
      </c>
    </row>
    <row r="108" spans="1:17" ht="24.9" customHeight="1" x14ac:dyDescent="0.4">
      <c r="A108" s="432"/>
      <c r="B108" s="18" t="s">
        <v>104</v>
      </c>
      <c r="C108" s="312">
        <v>30</v>
      </c>
      <c r="D108" s="313">
        <v>3.2</v>
      </c>
      <c r="E108" s="313">
        <v>0.3</v>
      </c>
      <c r="F108" s="313">
        <v>15.3</v>
      </c>
      <c r="G108" s="309">
        <v>79</v>
      </c>
      <c r="H108" s="326" t="s">
        <v>459</v>
      </c>
    </row>
    <row r="109" spans="1:17" ht="24.9" customHeight="1" x14ac:dyDescent="0.4">
      <c r="A109" s="432"/>
      <c r="B109" s="327" t="s">
        <v>89</v>
      </c>
      <c r="C109" s="312">
        <v>180</v>
      </c>
      <c r="D109" s="345">
        <v>2.5</v>
      </c>
      <c r="E109" s="345">
        <v>2.5</v>
      </c>
      <c r="F109" s="346">
        <v>13.2</v>
      </c>
      <c r="G109" s="309">
        <v>84</v>
      </c>
      <c r="H109" s="344" t="s">
        <v>439</v>
      </c>
    </row>
    <row r="110" spans="1:17" ht="24.9" customHeight="1" x14ac:dyDescent="0.4">
      <c r="A110" s="432"/>
      <c r="B110" s="20" t="s">
        <v>41</v>
      </c>
      <c r="C110" s="316">
        <v>375</v>
      </c>
      <c r="D110" s="330">
        <f>D107+D108+D109</f>
        <v>22.099999999999998</v>
      </c>
      <c r="E110" s="330">
        <f t="shared" ref="E110:G110" si="9">E107+E108+E109</f>
        <v>26.2</v>
      </c>
      <c r="F110" s="330">
        <f t="shared" si="9"/>
        <v>33.299999999999997</v>
      </c>
      <c r="G110" s="316">
        <f t="shared" si="9"/>
        <v>457</v>
      </c>
      <c r="H110" s="331"/>
    </row>
    <row r="111" spans="1:17" ht="24.9" customHeight="1" x14ac:dyDescent="0.4">
      <c r="A111" s="433" t="s">
        <v>23</v>
      </c>
      <c r="B111" s="325" t="s">
        <v>42</v>
      </c>
      <c r="C111" s="313" t="s">
        <v>551</v>
      </c>
      <c r="D111" s="307">
        <v>0.75</v>
      </c>
      <c r="E111" s="308">
        <v>0.3</v>
      </c>
      <c r="F111" s="308">
        <v>15.15</v>
      </c>
      <c r="G111" s="332">
        <v>69</v>
      </c>
      <c r="H111" s="331"/>
    </row>
    <row r="112" spans="1:17" ht="24.9" customHeight="1" x14ac:dyDescent="0.4">
      <c r="A112" s="434"/>
      <c r="B112" s="25" t="s">
        <v>44</v>
      </c>
      <c r="C112" s="334">
        <v>150</v>
      </c>
      <c r="D112" s="330">
        <v>0.75</v>
      </c>
      <c r="E112" s="330">
        <f>E111</f>
        <v>0.3</v>
      </c>
      <c r="F112" s="330">
        <f>F111</f>
        <v>15.15</v>
      </c>
      <c r="G112" s="316">
        <f>G111</f>
        <v>69</v>
      </c>
      <c r="H112" s="331"/>
    </row>
    <row r="113" spans="1:8" ht="24.9" customHeight="1" x14ac:dyDescent="0.4">
      <c r="A113" s="452" t="s">
        <v>6</v>
      </c>
      <c r="B113" s="310" t="s">
        <v>256</v>
      </c>
      <c r="C113" s="306">
        <v>60</v>
      </c>
      <c r="D113" s="313" t="s">
        <v>45</v>
      </c>
      <c r="E113" s="313" t="s">
        <v>46</v>
      </c>
      <c r="F113" s="313" t="s">
        <v>123</v>
      </c>
      <c r="G113" s="329" t="s">
        <v>257</v>
      </c>
      <c r="H113" s="333" t="s">
        <v>472</v>
      </c>
    </row>
    <row r="114" spans="1:8" ht="24.9" customHeight="1" x14ac:dyDescent="0.4">
      <c r="A114" s="435"/>
      <c r="B114" s="336" t="s">
        <v>258</v>
      </c>
      <c r="C114" s="306" t="s">
        <v>287</v>
      </c>
      <c r="D114" s="335" t="s">
        <v>68</v>
      </c>
      <c r="E114" s="314" t="s">
        <v>321</v>
      </c>
      <c r="F114" s="314" t="s">
        <v>114</v>
      </c>
      <c r="G114" s="332">
        <v>98.6</v>
      </c>
      <c r="H114" s="333" t="s">
        <v>464</v>
      </c>
    </row>
    <row r="115" spans="1:8" ht="24.9" customHeight="1" x14ac:dyDescent="0.4">
      <c r="A115" s="435"/>
      <c r="B115" s="355" t="s">
        <v>568</v>
      </c>
      <c r="C115" s="306" t="s">
        <v>569</v>
      </c>
      <c r="D115" s="313" t="s">
        <v>218</v>
      </c>
      <c r="E115" s="313" t="s">
        <v>570</v>
      </c>
      <c r="F115" s="313" t="s">
        <v>552</v>
      </c>
      <c r="G115" s="329">
        <v>157</v>
      </c>
      <c r="H115" s="344" t="s">
        <v>571</v>
      </c>
    </row>
    <row r="116" spans="1:8" ht="24.9" customHeight="1" x14ac:dyDescent="0.4">
      <c r="A116" s="435"/>
      <c r="B116" s="401" t="s">
        <v>349</v>
      </c>
      <c r="C116" s="312" t="s">
        <v>110</v>
      </c>
      <c r="D116" s="307">
        <v>12.6</v>
      </c>
      <c r="E116" s="307">
        <v>4.4000000000000004</v>
      </c>
      <c r="F116" s="308">
        <v>28.6</v>
      </c>
      <c r="G116" s="309">
        <v>208</v>
      </c>
      <c r="H116" s="310" t="s">
        <v>466</v>
      </c>
    </row>
    <row r="117" spans="1:8" ht="24.9" customHeight="1" x14ac:dyDescent="0.4">
      <c r="A117" s="435"/>
      <c r="B117" s="413" t="s">
        <v>66</v>
      </c>
      <c r="C117" s="322">
        <v>50</v>
      </c>
      <c r="D117" s="337">
        <v>3.8</v>
      </c>
      <c r="E117" s="337">
        <v>0.4</v>
      </c>
      <c r="F117" s="337">
        <v>24.6</v>
      </c>
      <c r="G117" s="324">
        <v>117</v>
      </c>
      <c r="H117" s="331"/>
    </row>
    <row r="118" spans="1:8" ht="24.9" customHeight="1" x14ac:dyDescent="0.4">
      <c r="A118" s="436"/>
      <c r="B118" s="327" t="s">
        <v>340</v>
      </c>
      <c r="C118" s="306">
        <v>180</v>
      </c>
      <c r="D118" s="313" t="s">
        <v>380</v>
      </c>
      <c r="E118" s="313" t="s">
        <v>502</v>
      </c>
      <c r="F118" s="314" t="s">
        <v>503</v>
      </c>
      <c r="G118" s="309">
        <v>99</v>
      </c>
      <c r="H118" s="333" t="s">
        <v>500</v>
      </c>
    </row>
    <row r="119" spans="1:8" ht="24.9" customHeight="1" x14ac:dyDescent="0.4">
      <c r="A119" s="434"/>
      <c r="B119" s="20" t="s">
        <v>80</v>
      </c>
      <c r="C119" s="341">
        <v>687</v>
      </c>
      <c r="D119" s="340">
        <f>D113+D114+D115+D116+D117+D118</f>
        <v>28.599999999999998</v>
      </c>
      <c r="E119" s="340">
        <f t="shared" ref="E119:G119" si="10">E113+E114+E115+E116+E117+E118</f>
        <v>22.339999999999996</v>
      </c>
      <c r="F119" s="340">
        <f t="shared" si="10"/>
        <v>92.100000000000009</v>
      </c>
      <c r="G119" s="341">
        <f t="shared" si="10"/>
        <v>715.6</v>
      </c>
      <c r="H119" s="331"/>
    </row>
    <row r="120" spans="1:8" ht="24.9" customHeight="1" x14ac:dyDescent="0.4">
      <c r="A120" s="433" t="s">
        <v>59</v>
      </c>
      <c r="B120" s="311" t="s">
        <v>60</v>
      </c>
      <c r="C120" s="315">
        <v>40</v>
      </c>
      <c r="D120" s="315">
        <v>2.72</v>
      </c>
      <c r="E120" s="315">
        <v>2.2400000000000002</v>
      </c>
      <c r="F120" s="315">
        <v>27</v>
      </c>
      <c r="G120" s="349">
        <v>127</v>
      </c>
      <c r="H120" s="310"/>
    </row>
    <row r="121" spans="1:8" ht="24.9" customHeight="1" x14ac:dyDescent="0.4">
      <c r="A121" s="436"/>
      <c r="B121" s="336" t="s">
        <v>126</v>
      </c>
      <c r="C121" s="306">
        <v>180</v>
      </c>
      <c r="D121" s="313" t="s">
        <v>128</v>
      </c>
      <c r="E121" s="313" t="s">
        <v>129</v>
      </c>
      <c r="F121" s="314" t="s">
        <v>130</v>
      </c>
      <c r="G121" s="309" t="s">
        <v>96</v>
      </c>
      <c r="H121" s="333" t="s">
        <v>444</v>
      </c>
    </row>
    <row r="122" spans="1:8" ht="24.9" customHeight="1" x14ac:dyDescent="0.4">
      <c r="A122" s="434"/>
      <c r="B122" s="20" t="s">
        <v>81</v>
      </c>
      <c r="C122" s="342">
        <f>C121+C120</f>
        <v>220</v>
      </c>
      <c r="D122" s="340">
        <f>D121+D120</f>
        <v>7.67</v>
      </c>
      <c r="E122" s="340">
        <f>E121+E120</f>
        <v>7.82</v>
      </c>
      <c r="F122" s="340">
        <f>F121+F120</f>
        <v>34.74</v>
      </c>
      <c r="G122" s="341">
        <f>G121+G120</f>
        <v>226</v>
      </c>
      <c r="H122" s="331"/>
    </row>
    <row r="123" spans="1:8" ht="24.9" customHeight="1" x14ac:dyDescent="0.4">
      <c r="A123" s="433" t="s">
        <v>8</v>
      </c>
      <c r="B123" s="327" t="s">
        <v>65</v>
      </c>
      <c r="C123" s="312">
        <v>150</v>
      </c>
      <c r="D123" s="313" t="s">
        <v>572</v>
      </c>
      <c r="E123" s="313" t="s">
        <v>509</v>
      </c>
      <c r="F123" s="313" t="s">
        <v>573</v>
      </c>
      <c r="G123" s="329">
        <v>130</v>
      </c>
      <c r="H123" s="310" t="s">
        <v>457</v>
      </c>
    </row>
    <row r="124" spans="1:8" ht="24.9" customHeight="1" x14ac:dyDescent="0.4">
      <c r="A124" s="436"/>
      <c r="B124" s="315" t="s">
        <v>609</v>
      </c>
      <c r="C124" s="322">
        <v>50</v>
      </c>
      <c r="D124" s="337">
        <v>7.9</v>
      </c>
      <c r="E124" s="337">
        <v>6</v>
      </c>
      <c r="F124" s="337">
        <v>14.4</v>
      </c>
      <c r="G124" s="324">
        <v>144</v>
      </c>
      <c r="H124" s="326" t="s">
        <v>610</v>
      </c>
    </row>
    <row r="125" spans="1:8" ht="24.9" customHeight="1" x14ac:dyDescent="0.4">
      <c r="A125" s="436"/>
      <c r="B125" s="310" t="s">
        <v>67</v>
      </c>
      <c r="C125" s="306">
        <v>180</v>
      </c>
      <c r="D125" s="313" t="s">
        <v>68</v>
      </c>
      <c r="E125" s="313" t="s">
        <v>68</v>
      </c>
      <c r="F125" s="328" t="s">
        <v>69</v>
      </c>
      <c r="G125" s="402" t="s">
        <v>70</v>
      </c>
      <c r="H125" s="310" t="s">
        <v>436</v>
      </c>
    </row>
    <row r="126" spans="1:8" ht="24.9" customHeight="1" x14ac:dyDescent="0.4">
      <c r="A126" s="436"/>
      <c r="B126" s="311" t="s">
        <v>131</v>
      </c>
      <c r="C126" s="315">
        <v>100</v>
      </c>
      <c r="D126" s="315">
        <v>0.4</v>
      </c>
      <c r="E126" s="315">
        <v>0.3</v>
      </c>
      <c r="F126" s="315">
        <v>10.3</v>
      </c>
      <c r="G126" s="315">
        <v>47</v>
      </c>
      <c r="H126" s="310"/>
    </row>
    <row r="127" spans="1:8" ht="24.9" customHeight="1" x14ac:dyDescent="0.4">
      <c r="A127" s="434"/>
      <c r="B127" s="20" t="s">
        <v>82</v>
      </c>
      <c r="C127" s="316">
        <v>480</v>
      </c>
      <c r="D127" s="330">
        <f>D123+D124+D125+D126</f>
        <v>12.4</v>
      </c>
      <c r="E127" s="330">
        <f t="shared" ref="E127:G127" si="11">E123+E124+E125+E126</f>
        <v>15.100000000000001</v>
      </c>
      <c r="F127" s="330">
        <f t="shared" si="11"/>
        <v>47.600000000000009</v>
      </c>
      <c r="G127" s="316">
        <f t="shared" si="11"/>
        <v>376</v>
      </c>
      <c r="H127" s="317"/>
    </row>
    <row r="128" spans="1:8" ht="24.9" customHeight="1" x14ac:dyDescent="0.4">
      <c r="A128" s="437" t="s">
        <v>83</v>
      </c>
      <c r="B128" s="438"/>
      <c r="C128" s="318">
        <f>C127+C122+C119+C112+C110</f>
        <v>1912</v>
      </c>
      <c r="D128" s="319">
        <f>D127+D122+D119+D112+D110</f>
        <v>71.52</v>
      </c>
      <c r="E128" s="319">
        <f>E127+E122+E119+E112+E110</f>
        <v>71.759999999999991</v>
      </c>
      <c r="F128" s="319">
        <f>F127+F122+F119+F112+F110</f>
        <v>222.89</v>
      </c>
      <c r="G128" s="318">
        <f>G110+G112+G119+G122+G127</f>
        <v>1843.6</v>
      </c>
      <c r="H128" s="317"/>
    </row>
    <row r="129" spans="1:8" ht="21" customHeight="1" x14ac:dyDescent="0.4">
      <c r="A129" s="441" t="s">
        <v>24</v>
      </c>
      <c r="B129" s="441" t="s">
        <v>25</v>
      </c>
      <c r="C129" s="432" t="s">
        <v>26</v>
      </c>
      <c r="D129" s="432" t="s">
        <v>543</v>
      </c>
      <c r="E129" s="432"/>
      <c r="F129" s="432"/>
      <c r="G129" s="441" t="s">
        <v>38</v>
      </c>
      <c r="H129" s="441" t="s">
        <v>39</v>
      </c>
    </row>
    <row r="130" spans="1:8" x14ac:dyDescent="0.4">
      <c r="A130" s="442"/>
      <c r="B130" s="442"/>
      <c r="C130" s="433"/>
      <c r="D130" s="410" t="s">
        <v>4</v>
      </c>
      <c r="E130" s="410" t="s">
        <v>36</v>
      </c>
      <c r="F130" s="410" t="s">
        <v>30</v>
      </c>
      <c r="G130" s="442"/>
      <c r="H130" s="442"/>
    </row>
    <row r="131" spans="1:8" ht="21" customHeight="1" x14ac:dyDescent="0.4">
      <c r="A131" s="446" t="s">
        <v>537</v>
      </c>
      <c r="B131" s="447"/>
      <c r="C131" s="447"/>
      <c r="D131" s="447"/>
      <c r="E131" s="447"/>
      <c r="F131" s="447"/>
      <c r="G131" s="447"/>
      <c r="H131" s="448"/>
    </row>
    <row r="132" spans="1:8" ht="24.9" customHeight="1" x14ac:dyDescent="0.4">
      <c r="A132" s="443" t="s">
        <v>345</v>
      </c>
      <c r="B132" s="455"/>
      <c r="C132" s="444"/>
      <c r="D132" s="444"/>
      <c r="E132" s="444"/>
      <c r="F132" s="444"/>
      <c r="G132" s="444"/>
      <c r="H132" s="445"/>
    </row>
    <row r="133" spans="1:8" ht="24.9" customHeight="1" x14ac:dyDescent="0.4">
      <c r="A133" s="432" t="s">
        <v>40</v>
      </c>
      <c r="B133" s="336" t="s">
        <v>576</v>
      </c>
      <c r="C133" s="312" t="s">
        <v>113</v>
      </c>
      <c r="D133" s="313" t="s">
        <v>140</v>
      </c>
      <c r="E133" s="313" t="s">
        <v>561</v>
      </c>
      <c r="F133" s="313" t="s">
        <v>580</v>
      </c>
      <c r="G133" s="313" t="s">
        <v>581</v>
      </c>
      <c r="H133" s="344" t="s">
        <v>579</v>
      </c>
    </row>
    <row r="134" spans="1:8" ht="24.9" customHeight="1" x14ac:dyDescent="0.4">
      <c r="A134" s="432"/>
      <c r="B134" s="18" t="s">
        <v>104</v>
      </c>
      <c r="C134" s="312">
        <v>30</v>
      </c>
      <c r="D134" s="313">
        <v>3.2</v>
      </c>
      <c r="E134" s="313">
        <v>0.3</v>
      </c>
      <c r="F134" s="313">
        <v>15.3</v>
      </c>
      <c r="G134" s="309">
        <v>79</v>
      </c>
      <c r="H134" s="310" t="s">
        <v>459</v>
      </c>
    </row>
    <row r="135" spans="1:8" ht="24.9" customHeight="1" x14ac:dyDescent="0.4">
      <c r="A135" s="432"/>
      <c r="B135" s="311" t="s">
        <v>89</v>
      </c>
      <c r="C135" s="312">
        <v>180</v>
      </c>
      <c r="D135" s="345">
        <v>2.5</v>
      </c>
      <c r="E135" s="345">
        <v>2.5</v>
      </c>
      <c r="F135" s="346">
        <v>13.2</v>
      </c>
      <c r="G135" s="309">
        <v>84</v>
      </c>
      <c r="H135" s="344" t="s">
        <v>439</v>
      </c>
    </row>
    <row r="136" spans="1:8" ht="24.9" customHeight="1" x14ac:dyDescent="0.4">
      <c r="A136" s="432"/>
      <c r="B136" s="20" t="s">
        <v>41</v>
      </c>
      <c r="C136" s="316">
        <v>415</v>
      </c>
      <c r="D136" s="330">
        <f>D135+D134+D133</f>
        <v>13.8</v>
      </c>
      <c r="E136" s="330">
        <f>E135+E134+E133</f>
        <v>13</v>
      </c>
      <c r="F136" s="330">
        <f>F135+F134+F133</f>
        <v>62.3</v>
      </c>
      <c r="G136" s="316">
        <f>G135+G134+G133</f>
        <v>422</v>
      </c>
      <c r="H136" s="331"/>
    </row>
    <row r="137" spans="1:8" ht="24.9" customHeight="1" x14ac:dyDescent="0.4">
      <c r="A137" s="433" t="s">
        <v>23</v>
      </c>
      <c r="B137" s="325" t="s">
        <v>42</v>
      </c>
      <c r="C137" s="313" t="s">
        <v>551</v>
      </c>
      <c r="D137" s="307">
        <v>0.75</v>
      </c>
      <c r="E137" s="308">
        <v>0.3</v>
      </c>
      <c r="F137" s="308">
        <v>15.15</v>
      </c>
      <c r="G137" s="332">
        <v>69</v>
      </c>
      <c r="H137" s="333"/>
    </row>
    <row r="138" spans="1:8" ht="24.9" customHeight="1" x14ac:dyDescent="0.4">
      <c r="A138" s="434"/>
      <c r="B138" s="25" t="s">
        <v>44</v>
      </c>
      <c r="C138" s="334">
        <v>150</v>
      </c>
      <c r="D138" s="330">
        <f>D137</f>
        <v>0.75</v>
      </c>
      <c r="E138" s="330">
        <f>E137</f>
        <v>0.3</v>
      </c>
      <c r="F138" s="330">
        <f>F137</f>
        <v>15.15</v>
      </c>
      <c r="G138" s="316">
        <f>G137</f>
        <v>69</v>
      </c>
      <c r="H138" s="331"/>
    </row>
    <row r="139" spans="1:8" ht="24.9" customHeight="1" x14ac:dyDescent="0.4">
      <c r="A139" s="435"/>
      <c r="B139" s="311" t="s">
        <v>191</v>
      </c>
      <c r="C139" s="306">
        <v>60</v>
      </c>
      <c r="D139" s="335" t="s">
        <v>93</v>
      </c>
      <c r="E139" s="314" t="s">
        <v>192</v>
      </c>
      <c r="F139" s="314" t="s">
        <v>193</v>
      </c>
      <c r="G139" s="332" t="s">
        <v>313</v>
      </c>
      <c r="H139" s="311" t="s">
        <v>440</v>
      </c>
    </row>
    <row r="140" spans="1:8" ht="24.75" customHeight="1" x14ac:dyDescent="0.4">
      <c r="A140" s="435"/>
      <c r="B140" s="336" t="s">
        <v>616</v>
      </c>
      <c r="C140" s="306">
        <v>180</v>
      </c>
      <c r="D140" s="313" t="s">
        <v>243</v>
      </c>
      <c r="E140" s="313" t="s">
        <v>244</v>
      </c>
      <c r="F140" s="314" t="s">
        <v>29</v>
      </c>
      <c r="G140" s="309" t="s">
        <v>245</v>
      </c>
      <c r="H140" s="310" t="s">
        <v>467</v>
      </c>
    </row>
    <row r="141" spans="1:8" ht="24.9" customHeight="1" x14ac:dyDescent="0.4">
      <c r="A141" s="435"/>
      <c r="B141" s="311" t="s">
        <v>353</v>
      </c>
      <c r="C141" s="306" t="s">
        <v>417</v>
      </c>
      <c r="D141" s="313" t="s">
        <v>418</v>
      </c>
      <c r="E141" s="313" t="s">
        <v>419</v>
      </c>
      <c r="F141" s="314" t="s">
        <v>298</v>
      </c>
      <c r="G141" s="309" t="s">
        <v>420</v>
      </c>
      <c r="H141" s="310" t="s">
        <v>468</v>
      </c>
    </row>
    <row r="142" spans="1:8" ht="24.9" customHeight="1" x14ac:dyDescent="0.4">
      <c r="A142" s="435"/>
      <c r="B142" s="336" t="s">
        <v>139</v>
      </c>
      <c r="C142" s="306" t="s">
        <v>110</v>
      </c>
      <c r="D142" s="307">
        <v>4.76</v>
      </c>
      <c r="E142" s="313" t="s">
        <v>291</v>
      </c>
      <c r="F142" s="314" t="s">
        <v>292</v>
      </c>
      <c r="G142" s="309" t="s">
        <v>293</v>
      </c>
      <c r="H142" s="310" t="s">
        <v>469</v>
      </c>
    </row>
    <row r="143" spans="1:8" ht="24.9" customHeight="1" x14ac:dyDescent="0.4">
      <c r="A143" s="435"/>
      <c r="B143" s="315" t="s">
        <v>50</v>
      </c>
      <c r="C143" s="306">
        <v>50</v>
      </c>
      <c r="D143" s="307" t="s">
        <v>51</v>
      </c>
      <c r="E143" s="307" t="s">
        <v>52</v>
      </c>
      <c r="F143" s="308" t="s">
        <v>53</v>
      </c>
      <c r="G143" s="309" t="s">
        <v>54</v>
      </c>
      <c r="H143" s="333"/>
    </row>
    <row r="144" spans="1:8" ht="24.9" customHeight="1" x14ac:dyDescent="0.4">
      <c r="A144" s="436"/>
      <c r="B144" s="310" t="s">
        <v>611</v>
      </c>
      <c r="C144" s="306">
        <v>180</v>
      </c>
      <c r="D144" s="313">
        <v>0.9</v>
      </c>
      <c r="E144" s="313" t="s">
        <v>102</v>
      </c>
      <c r="F144" s="314" t="s">
        <v>103</v>
      </c>
      <c r="G144" s="309" t="s">
        <v>96</v>
      </c>
      <c r="H144" s="333" t="s">
        <v>443</v>
      </c>
    </row>
    <row r="145" spans="1:8" ht="24.9" customHeight="1" x14ac:dyDescent="0.4">
      <c r="A145" s="434"/>
      <c r="B145" s="20" t="s">
        <v>80</v>
      </c>
      <c r="C145" s="339" t="s">
        <v>421</v>
      </c>
      <c r="D145" s="340">
        <f>D139+D140+D141+D142+D143+D144</f>
        <v>35.17</v>
      </c>
      <c r="E145" s="340">
        <f t="shared" ref="E145:G145" si="12">E139+E140+E141+E142+E143+E144</f>
        <v>32.725000000000001</v>
      </c>
      <c r="F145" s="340">
        <f t="shared" si="12"/>
        <v>108.91</v>
      </c>
      <c r="G145" s="341">
        <f t="shared" si="12"/>
        <v>815</v>
      </c>
      <c r="H145" s="331"/>
    </row>
    <row r="146" spans="1:8" ht="24.9" customHeight="1" x14ac:dyDescent="0.4">
      <c r="A146" s="433" t="s">
        <v>59</v>
      </c>
      <c r="B146" s="311" t="s">
        <v>873</v>
      </c>
      <c r="C146" s="315">
        <v>40</v>
      </c>
      <c r="D146" s="315">
        <v>2.72</v>
      </c>
      <c r="E146" s="315">
        <v>2.2400000000000002</v>
      </c>
      <c r="F146" s="315">
        <v>27</v>
      </c>
      <c r="G146" s="349">
        <v>127</v>
      </c>
      <c r="H146" s="310"/>
    </row>
    <row r="147" spans="1:8" ht="24.9" customHeight="1" x14ac:dyDescent="0.4">
      <c r="A147" s="436"/>
      <c r="B147" s="336" t="s">
        <v>126</v>
      </c>
      <c r="C147" s="306">
        <v>180</v>
      </c>
      <c r="D147" s="313" t="s">
        <v>128</v>
      </c>
      <c r="E147" s="313" t="s">
        <v>129</v>
      </c>
      <c r="F147" s="314" t="s">
        <v>130</v>
      </c>
      <c r="G147" s="309" t="s">
        <v>96</v>
      </c>
      <c r="H147" s="333" t="s">
        <v>444</v>
      </c>
    </row>
    <row r="148" spans="1:8" ht="24.9" customHeight="1" x14ac:dyDescent="0.4">
      <c r="A148" s="434"/>
      <c r="B148" s="20" t="s">
        <v>81</v>
      </c>
      <c r="C148" s="342">
        <v>220</v>
      </c>
      <c r="D148" s="340">
        <f>D146+D147</f>
        <v>7.67</v>
      </c>
      <c r="E148" s="340">
        <f t="shared" ref="E148:F148" si="13">E146+E147</f>
        <v>7.82</v>
      </c>
      <c r="F148" s="340">
        <f t="shared" si="13"/>
        <v>34.74</v>
      </c>
      <c r="G148" s="341">
        <f>G146+G147</f>
        <v>226</v>
      </c>
      <c r="H148" s="331"/>
    </row>
    <row r="149" spans="1:8" ht="24.9" customHeight="1" x14ac:dyDescent="0.4">
      <c r="A149" s="433" t="s">
        <v>8</v>
      </c>
      <c r="B149" s="310" t="s">
        <v>336</v>
      </c>
      <c r="C149" s="306" t="s">
        <v>337</v>
      </c>
      <c r="D149" s="313" t="s">
        <v>338</v>
      </c>
      <c r="E149" s="313" t="s">
        <v>146</v>
      </c>
      <c r="F149" s="313" t="s">
        <v>238</v>
      </c>
      <c r="G149" s="329" t="s">
        <v>339</v>
      </c>
      <c r="H149" s="333" t="s">
        <v>454</v>
      </c>
    </row>
    <row r="150" spans="1:8" ht="24.9" customHeight="1" x14ac:dyDescent="0.4">
      <c r="A150" s="436"/>
      <c r="B150" s="310" t="s">
        <v>159</v>
      </c>
      <c r="C150" s="306" t="s">
        <v>110</v>
      </c>
      <c r="D150" s="313" t="s">
        <v>298</v>
      </c>
      <c r="E150" s="313" t="s">
        <v>95</v>
      </c>
      <c r="F150" s="345" t="s">
        <v>299</v>
      </c>
      <c r="G150" s="329" t="s">
        <v>300</v>
      </c>
      <c r="H150" s="333" t="s">
        <v>435</v>
      </c>
    </row>
    <row r="151" spans="1:8" ht="24.9" customHeight="1" x14ac:dyDescent="0.4">
      <c r="A151" s="436"/>
      <c r="B151" s="315" t="s">
        <v>66</v>
      </c>
      <c r="C151" s="322">
        <v>50</v>
      </c>
      <c r="D151" s="337">
        <v>3.8</v>
      </c>
      <c r="E151" s="337">
        <v>0.4</v>
      </c>
      <c r="F151" s="337">
        <v>24.6</v>
      </c>
      <c r="G151" s="324">
        <v>117</v>
      </c>
      <c r="H151" s="310"/>
    </row>
    <row r="152" spans="1:8" ht="24.9" customHeight="1" x14ac:dyDescent="0.4">
      <c r="A152" s="436"/>
      <c r="B152" s="305" t="s">
        <v>34</v>
      </c>
      <c r="C152" s="306">
        <v>180</v>
      </c>
      <c r="D152" s="307" t="s">
        <v>31</v>
      </c>
      <c r="E152" s="307" t="s">
        <v>32</v>
      </c>
      <c r="F152" s="308" t="s">
        <v>33</v>
      </c>
      <c r="G152" s="309" t="s">
        <v>35</v>
      </c>
      <c r="H152" s="310" t="s">
        <v>430</v>
      </c>
    </row>
    <row r="153" spans="1:8" ht="24.9" customHeight="1" x14ac:dyDescent="0.4">
      <c r="A153" s="434"/>
      <c r="B153" s="20" t="s">
        <v>82</v>
      </c>
      <c r="C153" s="316">
        <v>443</v>
      </c>
      <c r="D153" s="319">
        <f>D149+D150+D151+D152</f>
        <v>19.500000000000004</v>
      </c>
      <c r="E153" s="319">
        <f t="shared" ref="E153:G153" si="14">E149+E150+E151+E152</f>
        <v>11.23</v>
      </c>
      <c r="F153" s="319">
        <f t="shared" si="14"/>
        <v>69.8</v>
      </c>
      <c r="G153" s="318">
        <f t="shared" si="14"/>
        <v>450</v>
      </c>
      <c r="H153" s="331"/>
    </row>
    <row r="154" spans="1:8" ht="24.9" customHeight="1" x14ac:dyDescent="0.4">
      <c r="A154" s="437" t="s">
        <v>83</v>
      </c>
      <c r="B154" s="438"/>
      <c r="C154" s="318">
        <f>C153+C148+C145+C138+C136</f>
        <v>1952</v>
      </c>
      <c r="D154" s="319">
        <f>D153+D148+D145+D138+D136</f>
        <v>76.89</v>
      </c>
      <c r="E154" s="319">
        <f>E153+E148+E145+E138+E136</f>
        <v>65.075000000000003</v>
      </c>
      <c r="F154" s="319">
        <f>F153+F148+F145+F138+F136</f>
        <v>290.89999999999998</v>
      </c>
      <c r="G154" s="318">
        <f>G153+G148+G145+G138+G136</f>
        <v>1982</v>
      </c>
      <c r="H154" s="317"/>
    </row>
    <row r="155" spans="1:8" ht="21" customHeight="1" x14ac:dyDescent="0.4">
      <c r="A155" s="441" t="s">
        <v>24</v>
      </c>
      <c r="B155" s="441" t="s">
        <v>25</v>
      </c>
      <c r="C155" s="432" t="s">
        <v>26</v>
      </c>
      <c r="D155" s="432" t="s">
        <v>543</v>
      </c>
      <c r="E155" s="432"/>
      <c r="F155" s="432"/>
      <c r="G155" s="441" t="s">
        <v>38</v>
      </c>
      <c r="H155" s="441" t="s">
        <v>39</v>
      </c>
    </row>
    <row r="156" spans="1:8" x14ac:dyDescent="0.4">
      <c r="A156" s="442"/>
      <c r="B156" s="442"/>
      <c r="C156" s="433"/>
      <c r="D156" s="410" t="s">
        <v>4</v>
      </c>
      <c r="E156" s="410" t="s">
        <v>36</v>
      </c>
      <c r="F156" s="410" t="s">
        <v>30</v>
      </c>
      <c r="G156" s="442"/>
      <c r="H156" s="442"/>
    </row>
    <row r="157" spans="1:8" ht="24.9" customHeight="1" x14ac:dyDescent="0.4">
      <c r="A157" s="443" t="s">
        <v>351</v>
      </c>
      <c r="B157" s="455"/>
      <c r="C157" s="444"/>
      <c r="D157" s="444"/>
      <c r="E157" s="444"/>
      <c r="F157" s="444"/>
      <c r="G157" s="444"/>
      <c r="H157" s="445"/>
    </row>
    <row r="158" spans="1:8" ht="24.9" customHeight="1" x14ac:dyDescent="0.4">
      <c r="A158" s="432" t="s">
        <v>40</v>
      </c>
      <c r="B158" s="327" t="s">
        <v>169</v>
      </c>
      <c r="C158" s="306" t="s">
        <v>113</v>
      </c>
      <c r="D158" s="313" t="s">
        <v>170</v>
      </c>
      <c r="E158" s="313" t="s">
        <v>170</v>
      </c>
      <c r="F158" s="314" t="s">
        <v>16</v>
      </c>
      <c r="G158" s="309" t="s">
        <v>303</v>
      </c>
      <c r="H158" s="310" t="s">
        <v>458</v>
      </c>
    </row>
    <row r="159" spans="1:8" ht="24.9" customHeight="1" x14ac:dyDescent="0.4">
      <c r="A159" s="432"/>
      <c r="B159" s="310" t="s">
        <v>172</v>
      </c>
      <c r="C159" s="313" t="s">
        <v>173</v>
      </c>
      <c r="D159" s="345">
        <v>2.4</v>
      </c>
      <c r="E159" s="345">
        <v>2.4</v>
      </c>
      <c r="F159" s="346">
        <v>14.5</v>
      </c>
      <c r="G159" s="309">
        <v>109</v>
      </c>
      <c r="H159" s="310" t="s">
        <v>459</v>
      </c>
    </row>
    <row r="160" spans="1:8" ht="24.9" customHeight="1" x14ac:dyDescent="0.4">
      <c r="A160" s="432"/>
      <c r="B160" s="327" t="s">
        <v>67</v>
      </c>
      <c r="C160" s="306">
        <v>180</v>
      </c>
      <c r="D160" s="313" t="s">
        <v>68</v>
      </c>
      <c r="E160" s="313" t="s">
        <v>68</v>
      </c>
      <c r="F160" s="328" t="s">
        <v>69</v>
      </c>
      <c r="G160" s="329" t="s">
        <v>70</v>
      </c>
      <c r="H160" s="310" t="s">
        <v>436</v>
      </c>
    </row>
    <row r="161" spans="1:8" ht="24.9" customHeight="1" x14ac:dyDescent="0.4">
      <c r="A161" s="432"/>
      <c r="B161" s="20" t="s">
        <v>41</v>
      </c>
      <c r="C161" s="316">
        <v>420</v>
      </c>
      <c r="D161" s="330">
        <f>D158+D159+D160</f>
        <v>12.700000000000001</v>
      </c>
      <c r="E161" s="330">
        <f t="shared" ref="E161:G161" si="15">E158+E159+E160</f>
        <v>12.700000000000001</v>
      </c>
      <c r="F161" s="330">
        <f t="shared" si="15"/>
        <v>61.6</v>
      </c>
      <c r="G161" s="316">
        <f t="shared" si="15"/>
        <v>459</v>
      </c>
      <c r="H161" s="317"/>
    </row>
    <row r="162" spans="1:8" ht="24.9" customHeight="1" x14ac:dyDescent="0.4">
      <c r="A162" s="433" t="s">
        <v>23</v>
      </c>
      <c r="B162" s="327" t="s">
        <v>346</v>
      </c>
      <c r="C162" s="306">
        <v>100</v>
      </c>
      <c r="D162" s="313" t="s">
        <v>76</v>
      </c>
      <c r="E162" s="313" t="s">
        <v>148</v>
      </c>
      <c r="F162" s="328" t="s">
        <v>149</v>
      </c>
      <c r="G162" s="329">
        <v>55</v>
      </c>
      <c r="H162" s="331" t="s">
        <v>505</v>
      </c>
    </row>
    <row r="163" spans="1:8" ht="24.9" customHeight="1" x14ac:dyDescent="0.4">
      <c r="A163" s="434"/>
      <c r="B163" s="25" t="s">
        <v>44</v>
      </c>
      <c r="C163" s="334">
        <v>100</v>
      </c>
      <c r="D163" s="330" t="str">
        <f>D162</f>
        <v>0,3</v>
      </c>
      <c r="E163" s="330" t="str">
        <f>E162</f>
        <v>0,13</v>
      </c>
      <c r="F163" s="330" t="str">
        <f>F162</f>
        <v>13,4</v>
      </c>
      <c r="G163" s="316">
        <f>G162</f>
        <v>55</v>
      </c>
      <c r="H163" s="331"/>
    </row>
    <row r="164" spans="1:8" ht="24.9" customHeight="1" x14ac:dyDescent="0.4">
      <c r="A164" s="435" t="s">
        <v>6</v>
      </c>
      <c r="B164" s="390" t="s">
        <v>176</v>
      </c>
      <c r="C164" s="306">
        <v>60</v>
      </c>
      <c r="D164" s="313" t="s">
        <v>71</v>
      </c>
      <c r="E164" s="313" t="s">
        <v>46</v>
      </c>
      <c r="F164" s="313" t="s">
        <v>61</v>
      </c>
      <c r="G164" s="329" t="s">
        <v>12</v>
      </c>
      <c r="H164" s="310" t="s">
        <v>490</v>
      </c>
    </row>
    <row r="165" spans="1:8" ht="24" customHeight="1" x14ac:dyDescent="0.4">
      <c r="A165" s="435"/>
      <c r="B165" s="327" t="s">
        <v>354</v>
      </c>
      <c r="C165" s="306">
        <v>180</v>
      </c>
      <c r="D165" s="313" t="s">
        <v>529</v>
      </c>
      <c r="E165" s="313" t="s">
        <v>306</v>
      </c>
      <c r="F165" s="314" t="s">
        <v>218</v>
      </c>
      <c r="G165" s="309">
        <v>107</v>
      </c>
      <c r="H165" s="333" t="s">
        <v>493</v>
      </c>
    </row>
    <row r="166" spans="1:8" ht="24.9" customHeight="1" x14ac:dyDescent="0.4">
      <c r="A166" s="435"/>
      <c r="B166" s="336" t="s">
        <v>582</v>
      </c>
      <c r="C166" s="306" t="s">
        <v>135</v>
      </c>
      <c r="D166" s="307">
        <v>9.9</v>
      </c>
      <c r="E166" s="313" t="s">
        <v>33</v>
      </c>
      <c r="F166" s="314" t="s">
        <v>348</v>
      </c>
      <c r="G166" s="309">
        <v>148</v>
      </c>
      <c r="H166" s="310" t="s">
        <v>548</v>
      </c>
    </row>
    <row r="167" spans="1:8" ht="24.9" customHeight="1" x14ac:dyDescent="0.4">
      <c r="A167" s="435"/>
      <c r="B167" s="320" t="s">
        <v>360</v>
      </c>
      <c r="C167" s="322">
        <v>130</v>
      </c>
      <c r="D167" s="322">
        <v>3.8</v>
      </c>
      <c r="E167" s="322">
        <v>8</v>
      </c>
      <c r="F167" s="322">
        <v>9.6999999999999993</v>
      </c>
      <c r="G167" s="324">
        <v>126</v>
      </c>
      <c r="H167" s="310" t="s">
        <v>507</v>
      </c>
    </row>
    <row r="168" spans="1:8" ht="24.9" customHeight="1" x14ac:dyDescent="0.4">
      <c r="A168" s="435"/>
      <c r="B168" s="315" t="s">
        <v>50</v>
      </c>
      <c r="C168" s="306">
        <v>50</v>
      </c>
      <c r="D168" s="307" t="s">
        <v>51</v>
      </c>
      <c r="E168" s="307" t="s">
        <v>52</v>
      </c>
      <c r="F168" s="308" t="s">
        <v>53</v>
      </c>
      <c r="G168" s="309" t="s">
        <v>54</v>
      </c>
      <c r="H168" s="333"/>
    </row>
    <row r="169" spans="1:8" ht="24.9" customHeight="1" x14ac:dyDescent="0.4">
      <c r="A169" s="436"/>
      <c r="B169" s="35" t="s">
        <v>55</v>
      </c>
      <c r="C169" s="322">
        <v>180</v>
      </c>
      <c r="D169" s="337" t="s">
        <v>56</v>
      </c>
      <c r="E169" s="337" t="s">
        <v>56</v>
      </c>
      <c r="F169" s="352" t="s">
        <v>57</v>
      </c>
      <c r="G169" s="353" t="s">
        <v>58</v>
      </c>
      <c r="H169" s="333" t="s">
        <v>432</v>
      </c>
    </row>
    <row r="170" spans="1:8" ht="24.9" customHeight="1" x14ac:dyDescent="0.4">
      <c r="A170" s="434"/>
      <c r="B170" s="20" t="s">
        <v>80</v>
      </c>
      <c r="C170" s="339" t="s">
        <v>584</v>
      </c>
      <c r="D170" s="340">
        <f>D164+D165+D166+D167+D168+D169</f>
        <v>19.299999999999997</v>
      </c>
      <c r="E170" s="340">
        <f t="shared" ref="E170:G170" si="16">E164+E165+E166+E167+E168+E169</f>
        <v>22.87</v>
      </c>
      <c r="F170" s="340">
        <f t="shared" si="16"/>
        <v>85.1</v>
      </c>
      <c r="G170" s="341">
        <f t="shared" si="16"/>
        <v>613</v>
      </c>
      <c r="H170" s="331"/>
    </row>
    <row r="171" spans="1:8" ht="24.9" customHeight="1" x14ac:dyDescent="0.4">
      <c r="A171" s="433" t="s">
        <v>59</v>
      </c>
      <c r="B171" s="311" t="s">
        <v>868</v>
      </c>
      <c r="C171" s="306">
        <v>175</v>
      </c>
      <c r="D171" s="313" t="s">
        <v>64</v>
      </c>
      <c r="E171" s="313" t="s">
        <v>100</v>
      </c>
      <c r="F171" s="314" t="s">
        <v>146</v>
      </c>
      <c r="G171" s="309">
        <v>108</v>
      </c>
      <c r="H171" s="310" t="s">
        <v>433</v>
      </c>
    </row>
    <row r="172" spans="1:8" ht="24.9" customHeight="1" x14ac:dyDescent="0.4">
      <c r="A172" s="436"/>
      <c r="B172" s="390" t="s">
        <v>60</v>
      </c>
      <c r="C172" s="315">
        <v>40</v>
      </c>
      <c r="D172" s="315">
        <v>2.72</v>
      </c>
      <c r="E172" s="315">
        <v>2.2400000000000002</v>
      </c>
      <c r="F172" s="315">
        <v>27</v>
      </c>
      <c r="G172" s="349">
        <v>127</v>
      </c>
      <c r="H172" s="310"/>
    </row>
    <row r="173" spans="1:8" ht="24.9" customHeight="1" x14ac:dyDescent="0.4">
      <c r="A173" s="434"/>
      <c r="B173" s="20" t="s">
        <v>81</v>
      </c>
      <c r="C173" s="342">
        <v>215</v>
      </c>
      <c r="D173" s="340">
        <f>D171+D172</f>
        <v>8.32</v>
      </c>
      <c r="E173" s="340">
        <f t="shared" ref="E173:F173" si="17">E171+E172</f>
        <v>8.34</v>
      </c>
      <c r="F173" s="340">
        <f t="shared" si="17"/>
        <v>34.700000000000003</v>
      </c>
      <c r="G173" s="341">
        <f>G171+G172</f>
        <v>235</v>
      </c>
      <c r="H173" s="331"/>
    </row>
    <row r="174" spans="1:8" ht="24.9" customHeight="1" x14ac:dyDescent="0.4">
      <c r="A174" s="433" t="s">
        <v>8</v>
      </c>
      <c r="B174" s="336" t="s">
        <v>247</v>
      </c>
      <c r="C174" s="306" t="s">
        <v>91</v>
      </c>
      <c r="D174" s="313" t="s">
        <v>412</v>
      </c>
      <c r="E174" s="313" t="s">
        <v>413</v>
      </c>
      <c r="F174" s="313" t="s">
        <v>415</v>
      </c>
      <c r="G174" s="329" t="s">
        <v>414</v>
      </c>
      <c r="H174" s="333" t="s">
        <v>478</v>
      </c>
    </row>
    <row r="175" spans="1:8" ht="24.9" customHeight="1" x14ac:dyDescent="0.4">
      <c r="A175" s="436"/>
      <c r="B175" s="327" t="s">
        <v>117</v>
      </c>
      <c r="C175" s="306">
        <v>180</v>
      </c>
      <c r="D175" s="313" t="s">
        <v>118</v>
      </c>
      <c r="E175" s="313" t="s">
        <v>119</v>
      </c>
      <c r="F175" s="314" t="s">
        <v>120</v>
      </c>
      <c r="G175" s="309" t="s">
        <v>121</v>
      </c>
      <c r="H175" s="333" t="s">
        <v>448</v>
      </c>
    </row>
    <row r="176" spans="1:8" ht="24.9" customHeight="1" x14ac:dyDescent="0.4">
      <c r="A176" s="436"/>
      <c r="B176" s="325" t="s">
        <v>190</v>
      </c>
      <c r="C176" s="313" t="s">
        <v>600</v>
      </c>
      <c r="D176" s="307">
        <v>0.4</v>
      </c>
      <c r="E176" s="308">
        <v>0.4</v>
      </c>
      <c r="F176" s="308">
        <v>9.8000000000000007</v>
      </c>
      <c r="G176" s="332">
        <v>47</v>
      </c>
      <c r="H176" s="317"/>
    </row>
    <row r="177" spans="1:8" ht="24.9" customHeight="1" x14ac:dyDescent="0.4">
      <c r="A177" s="434"/>
      <c r="B177" s="20" t="s">
        <v>82</v>
      </c>
      <c r="C177" s="316">
        <v>440</v>
      </c>
      <c r="D177" s="319">
        <f>D174+D175+D176</f>
        <v>29.08</v>
      </c>
      <c r="E177" s="319">
        <f t="shared" ref="E177:G177" si="18">E174+E175+E176</f>
        <v>19.489999999999998</v>
      </c>
      <c r="F177" s="319">
        <f t="shared" si="18"/>
        <v>61.900000000000006</v>
      </c>
      <c r="G177" s="318">
        <f t="shared" si="18"/>
        <v>542</v>
      </c>
      <c r="H177" s="331"/>
    </row>
    <row r="178" spans="1:8" ht="21" customHeight="1" x14ac:dyDescent="0.4">
      <c r="A178" s="437" t="s">
        <v>83</v>
      </c>
      <c r="B178" s="438"/>
      <c r="C178" s="318">
        <f>C177+C173+C170+C163+C161</f>
        <v>1875</v>
      </c>
      <c r="D178" s="319">
        <f>D177+D173+D170+D163+D161</f>
        <v>69.699999999999989</v>
      </c>
      <c r="E178" s="319">
        <f>E177+E173+E170+E163+E161</f>
        <v>63.530000000000008</v>
      </c>
      <c r="F178" s="319">
        <f>F177+F173+F170+F163+F161</f>
        <v>256.7</v>
      </c>
      <c r="G178" s="318">
        <f>G177+G173+G170+G163+G161</f>
        <v>1904</v>
      </c>
      <c r="H178" s="317"/>
    </row>
    <row r="179" spans="1:8" x14ac:dyDescent="0.4">
      <c r="A179" s="441" t="s">
        <v>24</v>
      </c>
      <c r="B179" s="441" t="s">
        <v>25</v>
      </c>
      <c r="C179" s="432" t="s">
        <v>26</v>
      </c>
      <c r="D179" s="432" t="s">
        <v>543</v>
      </c>
      <c r="E179" s="432"/>
      <c r="F179" s="432"/>
      <c r="G179" s="441" t="s">
        <v>38</v>
      </c>
      <c r="H179" s="441" t="s">
        <v>39</v>
      </c>
    </row>
    <row r="180" spans="1:8" ht="24.9" customHeight="1" x14ac:dyDescent="0.4">
      <c r="A180" s="442"/>
      <c r="B180" s="442"/>
      <c r="C180" s="433"/>
      <c r="D180" s="410" t="s">
        <v>4</v>
      </c>
      <c r="E180" s="410" t="s">
        <v>36</v>
      </c>
      <c r="F180" s="410" t="s">
        <v>30</v>
      </c>
      <c r="G180" s="442"/>
      <c r="H180" s="442"/>
    </row>
    <row r="181" spans="1:8" ht="24.9" customHeight="1" x14ac:dyDescent="0.4">
      <c r="A181" s="443" t="s">
        <v>357</v>
      </c>
      <c r="B181" s="455"/>
      <c r="C181" s="444"/>
      <c r="D181" s="444"/>
      <c r="E181" s="444"/>
      <c r="F181" s="444"/>
      <c r="G181" s="444"/>
      <c r="H181" s="445"/>
    </row>
    <row r="182" spans="1:8" ht="24.9" customHeight="1" x14ac:dyDescent="0.4">
      <c r="A182" s="432" t="s">
        <v>40</v>
      </c>
      <c r="B182" s="315" t="s">
        <v>112</v>
      </c>
      <c r="C182" s="322" t="s">
        <v>113</v>
      </c>
      <c r="D182" s="322">
        <v>7.4</v>
      </c>
      <c r="E182" s="323">
        <v>8</v>
      </c>
      <c r="F182" s="322">
        <v>36.5</v>
      </c>
      <c r="G182" s="324">
        <v>241</v>
      </c>
      <c r="H182" s="310" t="s">
        <v>471</v>
      </c>
    </row>
    <row r="183" spans="1:8" ht="24.9" customHeight="1" x14ac:dyDescent="0.4">
      <c r="A183" s="432"/>
      <c r="B183" s="310" t="s">
        <v>141</v>
      </c>
      <c r="C183" s="313" t="s">
        <v>142</v>
      </c>
      <c r="D183" s="345" t="s">
        <v>105</v>
      </c>
      <c r="E183" s="345" t="s">
        <v>143</v>
      </c>
      <c r="F183" s="346" t="s">
        <v>144</v>
      </c>
      <c r="G183" s="309" t="s">
        <v>145</v>
      </c>
      <c r="H183" s="310" t="s">
        <v>451</v>
      </c>
    </row>
    <row r="184" spans="1:8" ht="24.9" customHeight="1" x14ac:dyDescent="0.4">
      <c r="A184" s="432"/>
      <c r="B184" s="327" t="s">
        <v>89</v>
      </c>
      <c r="C184" s="312">
        <v>180</v>
      </c>
      <c r="D184" s="345">
        <v>2.5</v>
      </c>
      <c r="E184" s="345">
        <v>2.5</v>
      </c>
      <c r="F184" s="346">
        <v>13.2</v>
      </c>
      <c r="G184" s="309">
        <v>84</v>
      </c>
      <c r="H184" s="344" t="s">
        <v>439</v>
      </c>
    </row>
    <row r="185" spans="1:8" ht="24.9" customHeight="1" x14ac:dyDescent="0.4">
      <c r="A185" s="432"/>
      <c r="B185" s="20" t="s">
        <v>41</v>
      </c>
      <c r="C185" s="316">
        <v>425</v>
      </c>
      <c r="D185" s="330">
        <f>D184+D183+D182</f>
        <v>14.9</v>
      </c>
      <c r="E185" s="330">
        <f>E184+E183+E182</f>
        <v>13.5</v>
      </c>
      <c r="F185" s="330">
        <f>F184+F183+F182</f>
        <v>64.2</v>
      </c>
      <c r="G185" s="316">
        <f>G184+G183+G182</f>
        <v>431</v>
      </c>
      <c r="H185" s="331"/>
    </row>
    <row r="186" spans="1:8" ht="24.9" customHeight="1" x14ac:dyDescent="0.4">
      <c r="A186" s="433" t="s">
        <v>23</v>
      </c>
      <c r="B186" s="325" t="s">
        <v>42</v>
      </c>
      <c r="C186" s="313" t="s">
        <v>551</v>
      </c>
      <c r="D186" s="307">
        <v>0.75</v>
      </c>
      <c r="E186" s="308">
        <v>0.3</v>
      </c>
      <c r="F186" s="308">
        <v>15.15</v>
      </c>
      <c r="G186" s="332">
        <v>69</v>
      </c>
      <c r="H186" s="333"/>
    </row>
    <row r="187" spans="1:8" ht="24.9" customHeight="1" x14ac:dyDescent="0.4">
      <c r="A187" s="434"/>
      <c r="B187" s="25" t="s">
        <v>44</v>
      </c>
      <c r="C187" s="334">
        <v>150</v>
      </c>
      <c r="D187" s="330">
        <f>D186</f>
        <v>0.75</v>
      </c>
      <c r="E187" s="330">
        <f>E186</f>
        <v>0.3</v>
      </c>
      <c r="F187" s="330">
        <f>F186</f>
        <v>15.15</v>
      </c>
      <c r="G187" s="316">
        <f>G186</f>
        <v>69</v>
      </c>
      <c r="H187" s="331"/>
    </row>
    <row r="188" spans="1:8" ht="24.9" customHeight="1" x14ac:dyDescent="0.4">
      <c r="A188" s="435" t="s">
        <v>6</v>
      </c>
      <c r="B188" s="390" t="s">
        <v>585</v>
      </c>
      <c r="C188" s="306">
        <v>60</v>
      </c>
      <c r="D188" s="313" t="s">
        <v>93</v>
      </c>
      <c r="E188" s="313" t="s">
        <v>46</v>
      </c>
      <c r="F188" s="313" t="s">
        <v>94</v>
      </c>
      <c r="G188" s="329">
        <v>60</v>
      </c>
      <c r="H188" s="333" t="s">
        <v>586</v>
      </c>
    </row>
    <row r="189" spans="1:8" ht="24.9" customHeight="1" x14ac:dyDescent="0.4">
      <c r="A189" s="435"/>
      <c r="B189" s="336" t="s">
        <v>335</v>
      </c>
      <c r="C189" s="312" t="s">
        <v>287</v>
      </c>
      <c r="D189" s="313" t="s">
        <v>211</v>
      </c>
      <c r="E189" s="313" t="s">
        <v>298</v>
      </c>
      <c r="F189" s="313" t="s">
        <v>399</v>
      </c>
      <c r="G189" s="329">
        <v>118</v>
      </c>
      <c r="H189" s="310" t="s">
        <v>453</v>
      </c>
    </row>
    <row r="190" spans="1:8" ht="24.9" customHeight="1" x14ac:dyDescent="0.4">
      <c r="A190" s="435"/>
      <c r="B190" s="327" t="s">
        <v>544</v>
      </c>
      <c r="C190" s="312">
        <v>200</v>
      </c>
      <c r="D190" s="345" t="s">
        <v>288</v>
      </c>
      <c r="E190" s="345" t="s">
        <v>506</v>
      </c>
      <c r="F190" s="345" t="s">
        <v>277</v>
      </c>
      <c r="G190" s="309">
        <v>422</v>
      </c>
      <c r="H190" s="327" t="s">
        <v>513</v>
      </c>
    </row>
    <row r="191" spans="1:8" ht="24.9" customHeight="1" x14ac:dyDescent="0.4">
      <c r="A191" s="435"/>
      <c r="B191" s="315" t="s">
        <v>50</v>
      </c>
      <c r="C191" s="306">
        <v>50</v>
      </c>
      <c r="D191" s="307" t="s">
        <v>51</v>
      </c>
      <c r="E191" s="307" t="s">
        <v>52</v>
      </c>
      <c r="F191" s="308" t="s">
        <v>53</v>
      </c>
      <c r="G191" s="309" t="s">
        <v>54</v>
      </c>
      <c r="H191" s="333"/>
    </row>
    <row r="192" spans="1:8" ht="24.9" customHeight="1" x14ac:dyDescent="0.4">
      <c r="A192" s="436"/>
      <c r="B192" s="327" t="s">
        <v>210</v>
      </c>
      <c r="C192" s="306">
        <v>180</v>
      </c>
      <c r="D192" s="313" t="s">
        <v>380</v>
      </c>
      <c r="E192" s="313" t="s">
        <v>502</v>
      </c>
      <c r="F192" s="314" t="s">
        <v>503</v>
      </c>
      <c r="G192" s="309">
        <v>99</v>
      </c>
      <c r="H192" s="333" t="s">
        <v>500</v>
      </c>
    </row>
    <row r="193" spans="1:8" ht="24.9" customHeight="1" x14ac:dyDescent="0.4">
      <c r="A193" s="434"/>
      <c r="B193" s="20" t="s">
        <v>80</v>
      </c>
      <c r="C193" s="316">
        <v>678</v>
      </c>
      <c r="D193" s="340">
        <f>D188+D189+D190+D191+D192</f>
        <v>26.199999999999996</v>
      </c>
      <c r="E193" s="340">
        <f t="shared" ref="E193:G193" si="19">E188+E189+E190+E191+E192</f>
        <v>29.639999999999997</v>
      </c>
      <c r="F193" s="340">
        <f t="shared" si="19"/>
        <v>116.8</v>
      </c>
      <c r="G193" s="341">
        <f t="shared" si="19"/>
        <v>830</v>
      </c>
      <c r="H193" s="331"/>
    </row>
    <row r="194" spans="1:8" ht="24.9" customHeight="1" x14ac:dyDescent="0.4">
      <c r="A194" s="436"/>
      <c r="B194" s="389" t="s">
        <v>126</v>
      </c>
      <c r="C194" s="306">
        <v>180</v>
      </c>
      <c r="D194" s="313" t="s">
        <v>128</v>
      </c>
      <c r="E194" s="313" t="s">
        <v>129</v>
      </c>
      <c r="F194" s="314" t="s">
        <v>130</v>
      </c>
      <c r="G194" s="309" t="s">
        <v>96</v>
      </c>
      <c r="H194" s="333" t="s">
        <v>444</v>
      </c>
    </row>
    <row r="195" spans="1:8" ht="24.9" customHeight="1" x14ac:dyDescent="0.4">
      <c r="A195" s="434"/>
      <c r="B195" s="20" t="s">
        <v>81</v>
      </c>
      <c r="C195" s="334">
        <f>C194</f>
        <v>180</v>
      </c>
      <c r="D195" s="334" t="str">
        <f t="shared" ref="D195:G195" si="20">D194</f>
        <v>4,95</v>
      </c>
      <c r="E195" s="334" t="str">
        <f t="shared" si="20"/>
        <v>5,58</v>
      </c>
      <c r="F195" s="334" t="str">
        <f t="shared" si="20"/>
        <v>7,74</v>
      </c>
      <c r="G195" s="334" t="str">
        <f t="shared" si="20"/>
        <v>99</v>
      </c>
      <c r="H195" s="331"/>
    </row>
    <row r="196" spans="1:8" ht="24.9" customHeight="1" x14ac:dyDescent="0.4">
      <c r="A196" s="433" t="s">
        <v>8</v>
      </c>
      <c r="B196" s="320" t="s">
        <v>391</v>
      </c>
      <c r="C196" s="322">
        <v>130</v>
      </c>
      <c r="D196" s="322">
        <v>15</v>
      </c>
      <c r="E196" s="322">
        <v>14.5</v>
      </c>
      <c r="F196" s="322">
        <v>36.9</v>
      </c>
      <c r="G196" s="324">
        <v>337.5</v>
      </c>
      <c r="H196" s="331" t="s">
        <v>525</v>
      </c>
    </row>
    <row r="197" spans="1:8" ht="24.9" customHeight="1" x14ac:dyDescent="0.4">
      <c r="A197" s="436"/>
      <c r="B197" s="305" t="s">
        <v>34</v>
      </c>
      <c r="C197" s="306">
        <v>180</v>
      </c>
      <c r="D197" s="307" t="s">
        <v>31</v>
      </c>
      <c r="E197" s="307" t="s">
        <v>32</v>
      </c>
      <c r="F197" s="308" t="s">
        <v>33</v>
      </c>
      <c r="G197" s="309" t="s">
        <v>35</v>
      </c>
      <c r="H197" s="310" t="s">
        <v>430</v>
      </c>
    </row>
    <row r="198" spans="1:8" ht="24.9" customHeight="1" x14ac:dyDescent="0.4">
      <c r="A198" s="436"/>
      <c r="B198" s="311" t="s">
        <v>162</v>
      </c>
      <c r="C198" s="312">
        <v>120</v>
      </c>
      <c r="D198" s="313" t="s">
        <v>72</v>
      </c>
      <c r="E198" s="313" t="s">
        <v>93</v>
      </c>
      <c r="F198" s="314" t="s">
        <v>599</v>
      </c>
      <c r="G198" s="309">
        <v>115</v>
      </c>
      <c r="H198" s="315"/>
    </row>
    <row r="199" spans="1:8" ht="24.9" customHeight="1" x14ac:dyDescent="0.4">
      <c r="A199" s="434"/>
      <c r="B199" s="20" t="s">
        <v>82</v>
      </c>
      <c r="C199" s="316">
        <f>SUM(C196:C198)</f>
        <v>430</v>
      </c>
      <c r="D199" s="330">
        <f>D196+D197+D198</f>
        <v>16.899999999999999</v>
      </c>
      <c r="E199" s="330">
        <f t="shared" ref="E199:G199" si="21">E196+E197+E198</f>
        <v>15.129999999999999</v>
      </c>
      <c r="F199" s="330">
        <f t="shared" si="21"/>
        <v>70.3</v>
      </c>
      <c r="G199" s="316">
        <f t="shared" si="21"/>
        <v>474.5</v>
      </c>
      <c r="H199" s="317"/>
    </row>
    <row r="200" spans="1:8" ht="24.9" customHeight="1" x14ac:dyDescent="0.4">
      <c r="A200" s="437" t="s">
        <v>83</v>
      </c>
      <c r="B200" s="438"/>
      <c r="C200" s="318">
        <f>C199+C195+C193+C187+C185</f>
        <v>1863</v>
      </c>
      <c r="D200" s="319">
        <f>D199+D195+D193+D187+D185</f>
        <v>63.699999999999996</v>
      </c>
      <c r="E200" s="319">
        <f>E199+E195+E193+E187+E185</f>
        <v>64.149999999999991</v>
      </c>
      <c r="F200" s="319">
        <f>F199+F195+F193+F187+F185</f>
        <v>274.19</v>
      </c>
      <c r="G200" s="318">
        <f>G199+G195+G193+G187+G185</f>
        <v>1903.5</v>
      </c>
      <c r="H200" s="317"/>
    </row>
    <row r="201" spans="1:8" ht="21" customHeight="1" x14ac:dyDescent="0.4">
      <c r="A201" s="441" t="s">
        <v>24</v>
      </c>
      <c r="B201" s="441" t="s">
        <v>25</v>
      </c>
      <c r="C201" s="432" t="s">
        <v>26</v>
      </c>
      <c r="D201" s="432" t="s">
        <v>543</v>
      </c>
      <c r="E201" s="432"/>
      <c r="F201" s="432"/>
      <c r="G201" s="441" t="s">
        <v>38</v>
      </c>
      <c r="H201" s="441" t="s">
        <v>39</v>
      </c>
    </row>
    <row r="202" spans="1:8" x14ac:dyDescent="0.4">
      <c r="A202" s="442"/>
      <c r="B202" s="442"/>
      <c r="C202" s="433"/>
      <c r="D202" s="410" t="s">
        <v>4</v>
      </c>
      <c r="E202" s="410" t="s">
        <v>36</v>
      </c>
      <c r="F202" s="410" t="s">
        <v>30</v>
      </c>
      <c r="G202" s="442"/>
      <c r="H202" s="442"/>
    </row>
    <row r="203" spans="1:8" ht="24.9" customHeight="1" x14ac:dyDescent="0.4">
      <c r="A203" s="443" t="s">
        <v>358</v>
      </c>
      <c r="B203" s="455"/>
      <c r="C203" s="444"/>
      <c r="D203" s="444"/>
      <c r="E203" s="444"/>
      <c r="F203" s="444"/>
      <c r="G203" s="444"/>
      <c r="H203" s="445"/>
    </row>
    <row r="204" spans="1:8" ht="24.75" customHeight="1" x14ac:dyDescent="0.4">
      <c r="A204" s="432" t="s">
        <v>40</v>
      </c>
      <c r="B204" s="327" t="s">
        <v>163</v>
      </c>
      <c r="C204" s="312" t="s">
        <v>403</v>
      </c>
      <c r="D204" s="313" t="s">
        <v>301</v>
      </c>
      <c r="E204" s="313" t="s">
        <v>400</v>
      </c>
      <c r="F204" s="313" t="s">
        <v>401</v>
      </c>
      <c r="G204" s="329" t="s">
        <v>402</v>
      </c>
      <c r="H204" s="310" t="s">
        <v>462</v>
      </c>
    </row>
    <row r="205" spans="1:8" ht="24.9" customHeight="1" x14ac:dyDescent="0.4">
      <c r="A205" s="432"/>
      <c r="B205" s="18" t="s">
        <v>104</v>
      </c>
      <c r="C205" s="312">
        <v>30</v>
      </c>
      <c r="D205" s="313">
        <v>3.2</v>
      </c>
      <c r="E205" s="313">
        <v>0.3</v>
      </c>
      <c r="F205" s="313">
        <v>15.3</v>
      </c>
      <c r="G205" s="309">
        <v>79</v>
      </c>
      <c r="H205" s="326" t="s">
        <v>459</v>
      </c>
    </row>
    <row r="206" spans="1:8" ht="24.9" customHeight="1" x14ac:dyDescent="0.4">
      <c r="A206" s="432"/>
      <c r="B206" s="327" t="s">
        <v>117</v>
      </c>
      <c r="C206" s="306">
        <v>180</v>
      </c>
      <c r="D206" s="313" t="s">
        <v>118</v>
      </c>
      <c r="E206" s="313" t="s">
        <v>119</v>
      </c>
      <c r="F206" s="314" t="s">
        <v>120</v>
      </c>
      <c r="G206" s="309" t="s">
        <v>121</v>
      </c>
      <c r="H206" s="333" t="s">
        <v>448</v>
      </c>
    </row>
    <row r="207" spans="1:8" ht="24.9" customHeight="1" x14ac:dyDescent="0.4">
      <c r="A207" s="432"/>
      <c r="B207" s="20" t="s">
        <v>41</v>
      </c>
      <c r="C207" s="316">
        <v>380</v>
      </c>
      <c r="D207" s="330">
        <f>D206+D205+D204</f>
        <v>33.58</v>
      </c>
      <c r="E207" s="330">
        <f>E206+E205+E204</f>
        <v>22.89</v>
      </c>
      <c r="F207" s="330">
        <f>F206+F205+F204</f>
        <v>62.5</v>
      </c>
      <c r="G207" s="316">
        <f>G206+G205+G204</f>
        <v>594</v>
      </c>
      <c r="H207" s="331"/>
    </row>
    <row r="208" spans="1:8" ht="24.9" customHeight="1" x14ac:dyDescent="0.4">
      <c r="A208" s="433" t="s">
        <v>23</v>
      </c>
      <c r="B208" s="311" t="s">
        <v>131</v>
      </c>
      <c r="C208" s="315">
        <v>100</v>
      </c>
      <c r="D208" s="315">
        <v>0.4</v>
      </c>
      <c r="E208" s="315">
        <v>0.3</v>
      </c>
      <c r="F208" s="315">
        <v>10.3</v>
      </c>
      <c r="G208" s="315">
        <v>47</v>
      </c>
      <c r="H208" s="333"/>
    </row>
    <row r="209" spans="1:8" ht="24.9" customHeight="1" x14ac:dyDescent="0.4">
      <c r="A209" s="434"/>
      <c r="B209" s="25" t="s">
        <v>44</v>
      </c>
      <c r="C209" s="334">
        <v>100</v>
      </c>
      <c r="D209" s="330">
        <f>D208</f>
        <v>0.4</v>
      </c>
      <c r="E209" s="330">
        <f>E208</f>
        <v>0.3</v>
      </c>
      <c r="F209" s="330">
        <f>F208</f>
        <v>10.3</v>
      </c>
      <c r="G209" s="316">
        <f>G208</f>
        <v>47</v>
      </c>
      <c r="H209" s="331"/>
    </row>
    <row r="210" spans="1:8" ht="24.9" customHeight="1" x14ac:dyDescent="0.4">
      <c r="A210" s="435" t="s">
        <v>6</v>
      </c>
      <c r="B210" s="315" t="s">
        <v>202</v>
      </c>
      <c r="C210" s="322">
        <v>60</v>
      </c>
      <c r="D210" s="322">
        <v>0.8</v>
      </c>
      <c r="E210" s="322">
        <v>1.4</v>
      </c>
      <c r="F210" s="322">
        <v>4.3</v>
      </c>
      <c r="G210" s="324">
        <v>33</v>
      </c>
      <c r="H210" s="344" t="s">
        <v>452</v>
      </c>
    </row>
    <row r="211" spans="1:8" ht="24.9" customHeight="1" x14ac:dyDescent="0.4">
      <c r="A211" s="435"/>
      <c r="B211" s="336" t="s">
        <v>258</v>
      </c>
      <c r="C211" s="306" t="s">
        <v>287</v>
      </c>
      <c r="D211" s="335" t="s">
        <v>68</v>
      </c>
      <c r="E211" s="314" t="s">
        <v>321</v>
      </c>
      <c r="F211" s="314" t="s">
        <v>114</v>
      </c>
      <c r="G211" s="332">
        <v>98</v>
      </c>
      <c r="H211" s="333" t="s">
        <v>464</v>
      </c>
    </row>
    <row r="212" spans="1:8" ht="24.9" customHeight="1" x14ac:dyDescent="0.4">
      <c r="A212" s="435"/>
      <c r="B212" s="327" t="s">
        <v>242</v>
      </c>
      <c r="C212" s="312" t="s">
        <v>246</v>
      </c>
      <c r="D212" s="313">
        <v>19.2</v>
      </c>
      <c r="E212" s="313">
        <v>14.3</v>
      </c>
      <c r="F212" s="313">
        <v>5.0999999999999996</v>
      </c>
      <c r="G212" s="329">
        <v>226</v>
      </c>
      <c r="H212" s="336" t="s">
        <v>434</v>
      </c>
    </row>
    <row r="213" spans="1:8" ht="24.9" customHeight="1" x14ac:dyDescent="0.4">
      <c r="A213" s="435"/>
      <c r="B213" s="327" t="s">
        <v>270</v>
      </c>
      <c r="C213" s="312" t="s">
        <v>110</v>
      </c>
      <c r="D213" s="313" t="s">
        <v>187</v>
      </c>
      <c r="E213" s="313" t="s">
        <v>276</v>
      </c>
      <c r="F213" s="345" t="s">
        <v>277</v>
      </c>
      <c r="G213" s="329" t="s">
        <v>278</v>
      </c>
      <c r="H213" s="64" t="s">
        <v>435</v>
      </c>
    </row>
    <row r="214" spans="1:8" ht="24.9" customHeight="1" x14ac:dyDescent="0.4">
      <c r="A214" s="435"/>
      <c r="B214" s="315" t="s">
        <v>50</v>
      </c>
      <c r="C214" s="306">
        <v>50</v>
      </c>
      <c r="D214" s="307" t="s">
        <v>51</v>
      </c>
      <c r="E214" s="307" t="s">
        <v>52</v>
      </c>
      <c r="F214" s="308" t="s">
        <v>53</v>
      </c>
      <c r="G214" s="309" t="s">
        <v>54</v>
      </c>
      <c r="H214" s="333"/>
    </row>
    <row r="215" spans="1:8" ht="24.9" customHeight="1" x14ac:dyDescent="0.4">
      <c r="A215" s="436"/>
      <c r="B215" s="327" t="s">
        <v>340</v>
      </c>
      <c r="C215" s="306">
        <v>180</v>
      </c>
      <c r="D215" s="313">
        <v>0.9</v>
      </c>
      <c r="E215" s="313" t="s">
        <v>102</v>
      </c>
      <c r="F215" s="314" t="s">
        <v>103</v>
      </c>
      <c r="G215" s="309" t="s">
        <v>96</v>
      </c>
      <c r="H215" s="333" t="s">
        <v>450</v>
      </c>
    </row>
    <row r="216" spans="1:8" ht="24.9" customHeight="1" x14ac:dyDescent="0.4">
      <c r="A216" s="434"/>
      <c r="B216" s="20" t="s">
        <v>80</v>
      </c>
      <c r="C216" s="339" t="s">
        <v>328</v>
      </c>
      <c r="D216" s="340">
        <f>D210+D211+D212+D213+D214+D215</f>
        <v>34.700000000000003</v>
      </c>
      <c r="E216" s="340">
        <f t="shared" ref="E216:G216" si="22">E210+E211+E212+E213+E214+E215</f>
        <v>25.945</v>
      </c>
      <c r="F216" s="340">
        <f t="shared" si="22"/>
        <v>112.25</v>
      </c>
      <c r="G216" s="341">
        <f t="shared" si="22"/>
        <v>809</v>
      </c>
      <c r="H216" s="331"/>
    </row>
    <row r="217" spans="1:8" ht="24.9" customHeight="1" x14ac:dyDescent="0.4">
      <c r="A217" s="433" t="s">
        <v>59</v>
      </c>
      <c r="B217" s="390" t="s">
        <v>870</v>
      </c>
      <c r="C217" s="306">
        <v>175</v>
      </c>
      <c r="D217" s="313" t="s">
        <v>276</v>
      </c>
      <c r="E217" s="313" t="s">
        <v>92</v>
      </c>
      <c r="F217" s="314" t="s">
        <v>872</v>
      </c>
      <c r="G217" s="309">
        <v>101</v>
      </c>
      <c r="H217" s="310" t="s">
        <v>433</v>
      </c>
    </row>
    <row r="218" spans="1:8" ht="24.9" customHeight="1" x14ac:dyDescent="0.4">
      <c r="A218" s="434"/>
      <c r="B218" s="20" t="s">
        <v>81</v>
      </c>
      <c r="C218" s="342">
        <v>175</v>
      </c>
      <c r="D218" s="340">
        <v>5.2</v>
      </c>
      <c r="E218" s="340">
        <v>5.8</v>
      </c>
      <c r="F218" s="340">
        <v>7.35</v>
      </c>
      <c r="G218" s="341">
        <v>101</v>
      </c>
      <c r="H218" s="331"/>
    </row>
    <row r="219" spans="1:8" ht="24.9" customHeight="1" x14ac:dyDescent="0.4">
      <c r="A219" s="433" t="s">
        <v>8</v>
      </c>
      <c r="B219" s="327" t="s">
        <v>49</v>
      </c>
      <c r="C219" s="263">
        <v>180</v>
      </c>
      <c r="D219" s="337">
        <v>11.52</v>
      </c>
      <c r="E219" s="337">
        <v>10.32</v>
      </c>
      <c r="F219" s="337">
        <v>30.6</v>
      </c>
      <c r="G219" s="324">
        <v>196</v>
      </c>
      <c r="H219" s="310" t="s">
        <v>501</v>
      </c>
    </row>
    <row r="220" spans="1:8" ht="24.9" customHeight="1" x14ac:dyDescent="0.4">
      <c r="A220" s="436"/>
      <c r="B220" s="327" t="s">
        <v>67</v>
      </c>
      <c r="C220" s="306">
        <v>180</v>
      </c>
      <c r="D220" s="313" t="s">
        <v>68</v>
      </c>
      <c r="E220" s="313" t="s">
        <v>68</v>
      </c>
      <c r="F220" s="328" t="s">
        <v>69</v>
      </c>
      <c r="G220" s="329" t="s">
        <v>70</v>
      </c>
      <c r="H220" s="333" t="s">
        <v>432</v>
      </c>
    </row>
    <row r="221" spans="1:8" ht="24.9" customHeight="1" x14ac:dyDescent="0.4">
      <c r="A221" s="436"/>
      <c r="B221" s="315" t="s">
        <v>66</v>
      </c>
      <c r="C221" s="322">
        <v>50</v>
      </c>
      <c r="D221" s="337">
        <v>3.8</v>
      </c>
      <c r="E221" s="337">
        <v>0.4</v>
      </c>
      <c r="F221" s="337">
        <v>24.6</v>
      </c>
      <c r="G221" s="324">
        <v>117</v>
      </c>
      <c r="H221" s="333" t="s">
        <v>432</v>
      </c>
    </row>
    <row r="222" spans="1:8" ht="24.9" customHeight="1" x14ac:dyDescent="0.4">
      <c r="A222" s="434"/>
      <c r="B222" s="20" t="s">
        <v>82</v>
      </c>
      <c r="C222" s="316">
        <f>C219+C220+C221</f>
        <v>410</v>
      </c>
      <c r="D222" s="316">
        <f t="shared" ref="D222:G222" si="23">D219+D220+D221</f>
        <v>16.62</v>
      </c>
      <c r="E222" s="316">
        <f t="shared" si="23"/>
        <v>12.020000000000001</v>
      </c>
      <c r="F222" s="316">
        <f t="shared" si="23"/>
        <v>65.300000000000011</v>
      </c>
      <c r="G222" s="316">
        <f t="shared" si="23"/>
        <v>368</v>
      </c>
      <c r="H222" s="317"/>
    </row>
    <row r="223" spans="1:8" ht="24.9" customHeight="1" x14ac:dyDescent="0.4">
      <c r="A223" s="437" t="s">
        <v>83</v>
      </c>
      <c r="B223" s="438"/>
      <c r="C223" s="318">
        <f>C222+C218+C216+C209+C207</f>
        <v>1782</v>
      </c>
      <c r="D223" s="318">
        <f>D222+D218+D216+D209+D207</f>
        <v>90.5</v>
      </c>
      <c r="E223" s="318">
        <f>E222+E218+E216+E209+E207</f>
        <v>66.954999999999998</v>
      </c>
      <c r="F223" s="318">
        <f>F222+F218+F216+F209+F207</f>
        <v>257.70000000000005</v>
      </c>
      <c r="G223" s="318">
        <f>G222+G218+G216+G209+G207</f>
        <v>1919</v>
      </c>
      <c r="H223" s="317"/>
    </row>
    <row r="224" spans="1:8" ht="24.9" customHeight="1" x14ac:dyDescent="0.4">
      <c r="A224" s="441" t="s">
        <v>24</v>
      </c>
      <c r="B224" s="441" t="s">
        <v>25</v>
      </c>
      <c r="C224" s="432" t="s">
        <v>26</v>
      </c>
      <c r="D224" s="432" t="s">
        <v>543</v>
      </c>
      <c r="E224" s="432"/>
      <c r="F224" s="432"/>
      <c r="G224" s="441" t="s">
        <v>38</v>
      </c>
      <c r="H224" s="441" t="s">
        <v>39</v>
      </c>
    </row>
    <row r="225" spans="1:8" ht="21" customHeight="1" x14ac:dyDescent="0.4">
      <c r="A225" s="442"/>
      <c r="B225" s="442"/>
      <c r="C225" s="433"/>
      <c r="D225" s="410" t="s">
        <v>4</v>
      </c>
      <c r="E225" s="410" t="s">
        <v>36</v>
      </c>
      <c r="F225" s="410" t="s">
        <v>30</v>
      </c>
      <c r="G225" s="442"/>
      <c r="H225" s="442"/>
    </row>
    <row r="226" spans="1:8" x14ac:dyDescent="0.4">
      <c r="A226" s="443" t="s">
        <v>359</v>
      </c>
      <c r="B226" s="455"/>
      <c r="C226" s="444"/>
      <c r="D226" s="444"/>
      <c r="E226" s="444"/>
      <c r="F226" s="444"/>
      <c r="G226" s="444"/>
      <c r="H226" s="445"/>
    </row>
    <row r="227" spans="1:8" ht="24.9" customHeight="1" x14ac:dyDescent="0.4">
      <c r="A227" s="432" t="s">
        <v>40</v>
      </c>
      <c r="B227" s="336" t="s">
        <v>394</v>
      </c>
      <c r="C227" s="306" t="s">
        <v>113</v>
      </c>
      <c r="D227" s="403">
        <v>7.7</v>
      </c>
      <c r="E227" s="403">
        <v>10.1</v>
      </c>
      <c r="F227" s="403">
        <v>43.9</v>
      </c>
      <c r="G227" s="329">
        <v>297</v>
      </c>
      <c r="H227" s="310" t="s">
        <v>495</v>
      </c>
    </row>
    <row r="228" spans="1:8" ht="24.9" customHeight="1" x14ac:dyDescent="0.4">
      <c r="A228" s="432"/>
      <c r="B228" s="310" t="s">
        <v>141</v>
      </c>
      <c r="C228" s="313" t="s">
        <v>142</v>
      </c>
      <c r="D228" s="345" t="s">
        <v>105</v>
      </c>
      <c r="E228" s="345" t="s">
        <v>143</v>
      </c>
      <c r="F228" s="346" t="s">
        <v>144</v>
      </c>
      <c r="G228" s="309" t="s">
        <v>145</v>
      </c>
      <c r="H228" s="46" t="s">
        <v>438</v>
      </c>
    </row>
    <row r="229" spans="1:8" ht="24.9" customHeight="1" x14ac:dyDescent="0.4">
      <c r="A229" s="432"/>
      <c r="B229" s="311" t="s">
        <v>89</v>
      </c>
      <c r="C229" s="312">
        <v>180</v>
      </c>
      <c r="D229" s="345">
        <v>2.5</v>
      </c>
      <c r="E229" s="345">
        <v>2.5</v>
      </c>
      <c r="F229" s="346">
        <v>13.2</v>
      </c>
      <c r="G229" s="309">
        <v>84</v>
      </c>
      <c r="H229" s="333" t="s">
        <v>439</v>
      </c>
    </row>
    <row r="230" spans="1:8" ht="24.9" customHeight="1" x14ac:dyDescent="0.4">
      <c r="A230" s="432"/>
      <c r="B230" s="20" t="s">
        <v>41</v>
      </c>
      <c r="C230" s="316">
        <v>425</v>
      </c>
      <c r="D230" s="330">
        <f>D229+D228+D227</f>
        <v>15.2</v>
      </c>
      <c r="E230" s="330">
        <f>E229+E228+E227</f>
        <v>15.6</v>
      </c>
      <c r="F230" s="330">
        <f>F229+F228+F227</f>
        <v>71.599999999999994</v>
      </c>
      <c r="G230" s="316">
        <f>G229+G228+G227</f>
        <v>487</v>
      </c>
      <c r="H230" s="331"/>
    </row>
    <row r="231" spans="1:8" ht="24.9" customHeight="1" x14ac:dyDescent="0.4">
      <c r="A231" s="433" t="s">
        <v>23</v>
      </c>
      <c r="B231" s="325" t="s">
        <v>42</v>
      </c>
      <c r="C231" s="313" t="s">
        <v>551</v>
      </c>
      <c r="D231" s="307">
        <v>0.75</v>
      </c>
      <c r="E231" s="308">
        <v>0.3</v>
      </c>
      <c r="F231" s="308">
        <v>15.15</v>
      </c>
      <c r="G231" s="332">
        <v>69</v>
      </c>
      <c r="H231" s="333"/>
    </row>
    <row r="232" spans="1:8" ht="24.9" customHeight="1" x14ac:dyDescent="0.4">
      <c r="A232" s="434"/>
      <c r="B232" s="25" t="s">
        <v>44</v>
      </c>
      <c r="C232" s="334">
        <v>150</v>
      </c>
      <c r="D232" s="330">
        <f>D231</f>
        <v>0.75</v>
      </c>
      <c r="E232" s="330">
        <f>E231</f>
        <v>0.3</v>
      </c>
      <c r="F232" s="330">
        <f>F231</f>
        <v>15.15</v>
      </c>
      <c r="G232" s="316">
        <f>G231</f>
        <v>69</v>
      </c>
      <c r="H232" s="331"/>
    </row>
    <row r="233" spans="1:8" ht="24.9" customHeight="1" x14ac:dyDescent="0.4">
      <c r="A233" s="435" t="s">
        <v>6</v>
      </c>
      <c r="B233" s="390" t="s">
        <v>393</v>
      </c>
      <c r="C233" s="306">
        <v>60</v>
      </c>
      <c r="D233" s="335" t="s">
        <v>45</v>
      </c>
      <c r="E233" s="314" t="s">
        <v>519</v>
      </c>
      <c r="F233" s="314" t="s">
        <v>520</v>
      </c>
      <c r="G233" s="332">
        <v>49</v>
      </c>
      <c r="H233" s="310" t="s">
        <v>521</v>
      </c>
    </row>
    <row r="234" spans="1:8" ht="36" customHeight="1" x14ac:dyDescent="0.4">
      <c r="A234" s="435"/>
      <c r="B234" s="327" t="s">
        <v>228</v>
      </c>
      <c r="C234" s="306">
        <v>180</v>
      </c>
      <c r="D234" s="313" t="s">
        <v>315</v>
      </c>
      <c r="E234" s="313" t="s">
        <v>160</v>
      </c>
      <c r="F234" s="314" t="s">
        <v>316</v>
      </c>
      <c r="G234" s="309">
        <v>114</v>
      </c>
      <c r="H234" s="310" t="s">
        <v>480</v>
      </c>
    </row>
    <row r="235" spans="1:8" ht="24.9" customHeight="1" x14ac:dyDescent="0.4">
      <c r="A235" s="435"/>
      <c r="B235" s="311" t="s">
        <v>524</v>
      </c>
      <c r="C235" s="306">
        <v>75</v>
      </c>
      <c r="D235" s="313" t="s">
        <v>120</v>
      </c>
      <c r="E235" s="313" t="s">
        <v>232</v>
      </c>
      <c r="F235" s="314" t="s">
        <v>233</v>
      </c>
      <c r="G235" s="309" t="s">
        <v>234</v>
      </c>
      <c r="H235" s="310" t="s">
        <v>475</v>
      </c>
    </row>
    <row r="236" spans="1:8" ht="24.9" customHeight="1" x14ac:dyDescent="0.4">
      <c r="A236" s="435"/>
      <c r="B236" s="310" t="s">
        <v>180</v>
      </c>
      <c r="C236" s="306">
        <v>130</v>
      </c>
      <c r="D236" s="313" t="s">
        <v>46</v>
      </c>
      <c r="E236" s="313" t="s">
        <v>143</v>
      </c>
      <c r="F236" s="313" t="s">
        <v>185</v>
      </c>
      <c r="G236" s="329" t="s">
        <v>186</v>
      </c>
      <c r="H236" s="344" t="s">
        <v>455</v>
      </c>
    </row>
    <row r="237" spans="1:8" ht="24.9" customHeight="1" x14ac:dyDescent="0.4">
      <c r="A237" s="435"/>
      <c r="B237" s="413" t="s">
        <v>66</v>
      </c>
      <c r="C237" s="322">
        <v>50</v>
      </c>
      <c r="D237" s="337">
        <v>3.8</v>
      </c>
      <c r="E237" s="337">
        <v>0.4</v>
      </c>
      <c r="F237" s="337">
        <v>24.6</v>
      </c>
      <c r="G237" s="324">
        <v>117</v>
      </c>
      <c r="H237" s="333"/>
    </row>
    <row r="238" spans="1:8" ht="24.9" customHeight="1" x14ac:dyDescent="0.4">
      <c r="A238" s="436"/>
      <c r="B238" s="310" t="s">
        <v>101</v>
      </c>
      <c r="C238" s="306">
        <v>180</v>
      </c>
      <c r="D238" s="313">
        <v>0.9</v>
      </c>
      <c r="E238" s="313" t="s">
        <v>102</v>
      </c>
      <c r="F238" s="314" t="s">
        <v>103</v>
      </c>
      <c r="G238" s="309" t="s">
        <v>96</v>
      </c>
      <c r="H238" s="333" t="s">
        <v>443</v>
      </c>
    </row>
    <row r="239" spans="1:8" ht="24.9" customHeight="1" x14ac:dyDescent="0.4">
      <c r="A239" s="434"/>
      <c r="B239" s="20" t="s">
        <v>80</v>
      </c>
      <c r="C239" s="341">
        <f>C233+C234+C235+C236+C237+C238</f>
        <v>675</v>
      </c>
      <c r="D239" s="340">
        <f>D233+D234+D235+D236+D237+D238</f>
        <v>21.509999999999998</v>
      </c>
      <c r="E239" s="340">
        <f t="shared" ref="E239:G239" si="24">E233+E234+E235+E236+E237+E238</f>
        <v>18.745000000000001</v>
      </c>
      <c r="F239" s="340">
        <f t="shared" si="24"/>
        <v>92.7</v>
      </c>
      <c r="G239" s="341">
        <f t="shared" si="24"/>
        <v>670</v>
      </c>
      <c r="H239" s="331"/>
    </row>
    <row r="240" spans="1:8" ht="24.9" customHeight="1" x14ac:dyDescent="0.4">
      <c r="A240" s="433" t="s">
        <v>59</v>
      </c>
      <c r="B240" s="311" t="s">
        <v>189</v>
      </c>
      <c r="C240" s="306">
        <v>175</v>
      </c>
      <c r="D240" s="402">
        <v>5</v>
      </c>
      <c r="E240" s="313" t="s">
        <v>295</v>
      </c>
      <c r="F240" s="314" t="s">
        <v>869</v>
      </c>
      <c r="G240" s="309">
        <v>93</v>
      </c>
      <c r="H240" s="310" t="s">
        <v>433</v>
      </c>
    </row>
    <row r="241" spans="1:8" ht="24.9" customHeight="1" x14ac:dyDescent="0.4">
      <c r="A241" s="434"/>
      <c r="B241" s="20" t="s">
        <v>81</v>
      </c>
      <c r="C241" s="342">
        <v>175</v>
      </c>
      <c r="D241" s="340">
        <v>5</v>
      </c>
      <c r="E241" s="340">
        <v>4.3</v>
      </c>
      <c r="F241" s="340">
        <v>7</v>
      </c>
      <c r="G241" s="341">
        <v>93</v>
      </c>
      <c r="H241" s="331"/>
    </row>
    <row r="242" spans="1:8" ht="24.9" customHeight="1" x14ac:dyDescent="0.4">
      <c r="A242" s="433" t="s">
        <v>8</v>
      </c>
      <c r="B242" s="358" t="s">
        <v>84</v>
      </c>
      <c r="C242" s="312" t="s">
        <v>106</v>
      </c>
      <c r="D242" s="359">
        <v>12.2</v>
      </c>
      <c r="E242" s="345" t="s">
        <v>57</v>
      </c>
      <c r="F242" s="313" t="s">
        <v>107</v>
      </c>
      <c r="G242" s="309" t="s">
        <v>17</v>
      </c>
      <c r="H242" s="311" t="s">
        <v>437</v>
      </c>
    </row>
    <row r="243" spans="1:8" ht="24.9" customHeight="1" x14ac:dyDescent="0.4">
      <c r="A243" s="436"/>
      <c r="B243" s="390" t="s">
        <v>355</v>
      </c>
      <c r="C243" s="347">
        <v>50</v>
      </c>
      <c r="D243" s="307">
        <v>4.5999999999999996</v>
      </c>
      <c r="E243" s="307">
        <v>4.2</v>
      </c>
      <c r="F243" s="348">
        <v>24.9</v>
      </c>
      <c r="G243" s="359">
        <v>156</v>
      </c>
      <c r="H243" s="333" t="s">
        <v>432</v>
      </c>
    </row>
    <row r="244" spans="1:8" ht="24.9" customHeight="1" x14ac:dyDescent="0.4">
      <c r="A244" s="436"/>
      <c r="B244" s="305" t="s">
        <v>34</v>
      </c>
      <c r="C244" s="306">
        <v>180</v>
      </c>
      <c r="D244" s="307" t="s">
        <v>31</v>
      </c>
      <c r="E244" s="307" t="s">
        <v>32</v>
      </c>
      <c r="F244" s="308" t="s">
        <v>33</v>
      </c>
      <c r="G244" s="309" t="s">
        <v>35</v>
      </c>
      <c r="H244" s="310" t="s">
        <v>430</v>
      </c>
    </row>
    <row r="245" spans="1:8" ht="24.9" customHeight="1" x14ac:dyDescent="0.4">
      <c r="A245" s="436"/>
      <c r="B245" s="311" t="s">
        <v>559</v>
      </c>
      <c r="C245" s="347">
        <v>100</v>
      </c>
      <c r="D245" s="307">
        <v>0.9</v>
      </c>
      <c r="E245" s="307">
        <v>0.2</v>
      </c>
      <c r="F245" s="348">
        <v>8.1</v>
      </c>
      <c r="G245" s="309">
        <v>43</v>
      </c>
      <c r="H245" s="310"/>
    </row>
    <row r="246" spans="1:8" ht="24.9" customHeight="1" x14ac:dyDescent="0.4">
      <c r="A246" s="434"/>
      <c r="B246" s="20" t="s">
        <v>82</v>
      </c>
      <c r="C246" s="316">
        <v>477</v>
      </c>
      <c r="D246" s="330">
        <f>D242+D243+D244+D245</f>
        <v>17.799999999999997</v>
      </c>
      <c r="E246" s="330">
        <f t="shared" ref="E246:G246" si="25">E242+E243+E244+E245</f>
        <v>22.43</v>
      </c>
      <c r="F246" s="330">
        <f t="shared" si="25"/>
        <v>43.22</v>
      </c>
      <c r="G246" s="316">
        <f t="shared" si="25"/>
        <v>440</v>
      </c>
      <c r="H246" s="331"/>
    </row>
    <row r="247" spans="1:8" ht="24.9" customHeight="1" x14ac:dyDescent="0.4">
      <c r="A247" s="437" t="s">
        <v>83</v>
      </c>
      <c r="B247" s="438"/>
      <c r="C247" s="318">
        <f>C246+C241+C239+C232+C230</f>
        <v>1902</v>
      </c>
      <c r="D247" s="319">
        <f>D246+D241+D239+D232+D230</f>
        <v>60.259999999999991</v>
      </c>
      <c r="E247" s="319">
        <f>E246+E241+E239+E232+E230</f>
        <v>61.375</v>
      </c>
      <c r="F247" s="319">
        <f>F246+F241+F239+F232+F230</f>
        <v>229.67000000000002</v>
      </c>
      <c r="G247" s="318">
        <f>G246+G241+G239+G232+G230</f>
        <v>1759</v>
      </c>
      <c r="H247" s="317"/>
    </row>
    <row r="248" spans="1:8" ht="24.9" customHeight="1" x14ac:dyDescent="0.4">
      <c r="A248" s="441" t="s">
        <v>24</v>
      </c>
      <c r="B248" s="441" t="s">
        <v>25</v>
      </c>
      <c r="C248" s="432" t="s">
        <v>26</v>
      </c>
      <c r="D248" s="432" t="s">
        <v>543</v>
      </c>
      <c r="E248" s="432"/>
      <c r="F248" s="432"/>
      <c r="G248" s="441" t="s">
        <v>38</v>
      </c>
      <c r="H248" s="441" t="s">
        <v>39</v>
      </c>
    </row>
    <row r="249" spans="1:8" ht="21" customHeight="1" x14ac:dyDescent="0.4">
      <c r="A249" s="442"/>
      <c r="B249" s="442"/>
      <c r="C249" s="433"/>
      <c r="D249" s="410" t="s">
        <v>4</v>
      </c>
      <c r="E249" s="410" t="s">
        <v>36</v>
      </c>
      <c r="F249" s="410" t="s">
        <v>30</v>
      </c>
      <c r="G249" s="442"/>
      <c r="H249" s="442"/>
    </row>
    <row r="250" spans="1:8" x14ac:dyDescent="0.4">
      <c r="A250" s="446" t="s">
        <v>538</v>
      </c>
      <c r="B250" s="447"/>
      <c r="C250" s="447"/>
      <c r="D250" s="447"/>
      <c r="E250" s="447"/>
      <c r="F250" s="447"/>
      <c r="G250" s="447"/>
      <c r="H250" s="448"/>
    </row>
    <row r="251" spans="1:8" ht="24.9" customHeight="1" x14ac:dyDescent="0.4">
      <c r="A251" s="443" t="s">
        <v>361</v>
      </c>
      <c r="B251" s="455"/>
      <c r="C251" s="444"/>
      <c r="D251" s="444"/>
      <c r="E251" s="444"/>
      <c r="F251" s="444"/>
      <c r="G251" s="444"/>
      <c r="H251" s="445"/>
    </row>
    <row r="252" spans="1:8" ht="24.9" customHeight="1" x14ac:dyDescent="0.4">
      <c r="A252" s="432" t="s">
        <v>40</v>
      </c>
      <c r="B252" s="315" t="s">
        <v>112</v>
      </c>
      <c r="C252" s="322" t="s">
        <v>113</v>
      </c>
      <c r="D252" s="322">
        <v>7.4</v>
      </c>
      <c r="E252" s="323">
        <v>8</v>
      </c>
      <c r="F252" s="322">
        <v>36.5</v>
      </c>
      <c r="G252" s="324">
        <v>241</v>
      </c>
      <c r="H252" s="310" t="s">
        <v>471</v>
      </c>
    </row>
    <row r="253" spans="1:8" ht="24.9" customHeight="1" x14ac:dyDescent="0.4">
      <c r="A253" s="432"/>
      <c r="B253" s="18" t="s">
        <v>104</v>
      </c>
      <c r="C253" s="312">
        <v>30</v>
      </c>
      <c r="D253" s="313">
        <v>3.2</v>
      </c>
      <c r="E253" s="313">
        <v>0.3</v>
      </c>
      <c r="F253" s="313">
        <v>15.3</v>
      </c>
      <c r="G253" s="309">
        <v>79</v>
      </c>
      <c r="H253" s="310"/>
    </row>
    <row r="254" spans="1:8" ht="24.9" customHeight="1" x14ac:dyDescent="0.4">
      <c r="A254" s="432"/>
      <c r="B254" s="327" t="s">
        <v>89</v>
      </c>
      <c r="C254" s="312">
        <v>180</v>
      </c>
      <c r="D254" s="345">
        <v>2.5</v>
      </c>
      <c r="E254" s="345">
        <v>2.5</v>
      </c>
      <c r="F254" s="346">
        <v>13.2</v>
      </c>
      <c r="G254" s="309">
        <v>84</v>
      </c>
      <c r="H254" s="344" t="s">
        <v>439</v>
      </c>
    </row>
    <row r="255" spans="1:8" ht="24.9" customHeight="1" x14ac:dyDescent="0.4">
      <c r="A255" s="432"/>
      <c r="B255" s="20" t="s">
        <v>41</v>
      </c>
      <c r="C255" s="316">
        <v>415</v>
      </c>
      <c r="D255" s="330">
        <f>D252+D253+D254</f>
        <v>13.100000000000001</v>
      </c>
      <c r="E255" s="330">
        <f t="shared" ref="E255:G255" si="26">E252+E253+E254</f>
        <v>10.8</v>
      </c>
      <c r="F255" s="330">
        <f t="shared" si="26"/>
        <v>65</v>
      </c>
      <c r="G255" s="316">
        <f t="shared" si="26"/>
        <v>404</v>
      </c>
      <c r="H255" s="331"/>
    </row>
    <row r="256" spans="1:8" ht="24.9" customHeight="1" x14ac:dyDescent="0.4">
      <c r="A256" s="433" t="s">
        <v>23</v>
      </c>
      <c r="B256" s="325" t="s">
        <v>42</v>
      </c>
      <c r="C256" s="313" t="s">
        <v>551</v>
      </c>
      <c r="D256" s="307">
        <v>0.75</v>
      </c>
      <c r="E256" s="308">
        <v>0.3</v>
      </c>
      <c r="F256" s="308">
        <v>15.15</v>
      </c>
      <c r="G256" s="332">
        <v>69</v>
      </c>
      <c r="H256" s="333"/>
    </row>
    <row r="257" spans="1:8" ht="24.9" customHeight="1" x14ac:dyDescent="0.4">
      <c r="A257" s="434"/>
      <c r="B257" s="25" t="s">
        <v>44</v>
      </c>
      <c r="C257" s="334">
        <v>150</v>
      </c>
      <c r="D257" s="330">
        <f>D256</f>
        <v>0.75</v>
      </c>
      <c r="E257" s="330">
        <f>E256</f>
        <v>0.3</v>
      </c>
      <c r="F257" s="330">
        <f>F256</f>
        <v>15.15</v>
      </c>
      <c r="G257" s="316">
        <f>G256</f>
        <v>69</v>
      </c>
      <c r="H257" s="331"/>
    </row>
    <row r="258" spans="1:8" ht="24.9" customHeight="1" x14ac:dyDescent="0.4">
      <c r="A258" s="435" t="s">
        <v>6</v>
      </c>
      <c r="B258" s="390" t="s">
        <v>176</v>
      </c>
      <c r="C258" s="306">
        <v>60</v>
      </c>
      <c r="D258" s="313" t="s">
        <v>71</v>
      </c>
      <c r="E258" s="313" t="s">
        <v>46</v>
      </c>
      <c r="F258" s="313" t="s">
        <v>61</v>
      </c>
      <c r="G258" s="329" t="s">
        <v>12</v>
      </c>
      <c r="H258" s="310" t="s">
        <v>490</v>
      </c>
    </row>
    <row r="259" spans="1:8" ht="24" customHeight="1" x14ac:dyDescent="0.4">
      <c r="A259" s="435"/>
      <c r="B259" s="336" t="s">
        <v>335</v>
      </c>
      <c r="C259" s="312" t="s">
        <v>287</v>
      </c>
      <c r="D259" s="313" t="s">
        <v>211</v>
      </c>
      <c r="E259" s="313" t="s">
        <v>298</v>
      </c>
      <c r="F259" s="313" t="s">
        <v>399</v>
      </c>
      <c r="G259" s="329">
        <v>118</v>
      </c>
      <c r="H259" s="310" t="s">
        <v>453</v>
      </c>
    </row>
    <row r="260" spans="1:8" ht="24.9" customHeight="1" x14ac:dyDescent="0.4">
      <c r="A260" s="435"/>
      <c r="B260" s="315" t="s">
        <v>282</v>
      </c>
      <c r="C260" s="315">
        <v>220</v>
      </c>
      <c r="D260" s="315">
        <v>18</v>
      </c>
      <c r="E260" s="315">
        <v>19.5</v>
      </c>
      <c r="F260" s="315">
        <v>38.6</v>
      </c>
      <c r="G260" s="349">
        <v>409</v>
      </c>
      <c r="H260" s="46" t="s">
        <v>473</v>
      </c>
    </row>
    <row r="261" spans="1:8" ht="24.9" customHeight="1" x14ac:dyDescent="0.4">
      <c r="A261" s="435"/>
      <c r="B261" s="315" t="s">
        <v>50</v>
      </c>
      <c r="C261" s="306">
        <v>50</v>
      </c>
      <c r="D261" s="307" t="s">
        <v>51</v>
      </c>
      <c r="E261" s="307" t="s">
        <v>52</v>
      </c>
      <c r="F261" s="308" t="s">
        <v>53</v>
      </c>
      <c r="G261" s="309" t="s">
        <v>54</v>
      </c>
      <c r="H261" s="333"/>
    </row>
    <row r="262" spans="1:8" ht="24.9" customHeight="1" x14ac:dyDescent="0.4">
      <c r="A262" s="436"/>
      <c r="B262" s="310" t="s">
        <v>183</v>
      </c>
      <c r="C262" s="306">
        <v>180</v>
      </c>
      <c r="D262" s="356">
        <v>0.2</v>
      </c>
      <c r="E262" s="356">
        <v>0.03</v>
      </c>
      <c r="F262" s="356" t="s">
        <v>187</v>
      </c>
      <c r="G262" s="357" t="s">
        <v>188</v>
      </c>
      <c r="H262" s="344" t="s">
        <v>446</v>
      </c>
    </row>
    <row r="263" spans="1:8" ht="24.9" customHeight="1" x14ac:dyDescent="0.4">
      <c r="A263" s="434"/>
      <c r="B263" s="20" t="s">
        <v>80</v>
      </c>
      <c r="C263" s="339" t="s">
        <v>508</v>
      </c>
      <c r="D263" s="340">
        <f>D258+D259+D260+D261+D262</f>
        <v>24.400000000000002</v>
      </c>
      <c r="E263" s="340">
        <f t="shared" ref="E263:G263" si="27">E258+E259+E260+E261+E262</f>
        <v>26.23</v>
      </c>
      <c r="F263" s="340">
        <f t="shared" si="27"/>
        <v>97.700000000000017</v>
      </c>
      <c r="G263" s="341">
        <f t="shared" si="27"/>
        <v>704</v>
      </c>
      <c r="H263" s="331"/>
    </row>
    <row r="264" spans="1:8" ht="24.9" customHeight="1" x14ac:dyDescent="0.4">
      <c r="A264" s="433" t="s">
        <v>59</v>
      </c>
      <c r="B264" s="390" t="s">
        <v>868</v>
      </c>
      <c r="C264" s="306">
        <v>175</v>
      </c>
      <c r="D264" s="313" t="s">
        <v>64</v>
      </c>
      <c r="E264" s="313" t="s">
        <v>100</v>
      </c>
      <c r="F264" s="314" t="s">
        <v>146</v>
      </c>
      <c r="G264" s="309">
        <v>108</v>
      </c>
      <c r="H264" s="310" t="s">
        <v>433</v>
      </c>
    </row>
    <row r="265" spans="1:8" ht="24.9" customHeight="1" x14ac:dyDescent="0.4">
      <c r="A265" s="434"/>
      <c r="B265" s="20" t="s">
        <v>81</v>
      </c>
      <c r="C265" s="342">
        <v>175</v>
      </c>
      <c r="D265" s="411">
        <v>5.6</v>
      </c>
      <c r="E265" s="411">
        <v>6.1</v>
      </c>
      <c r="F265" s="411">
        <v>7.7</v>
      </c>
      <c r="G265" s="341">
        <v>108</v>
      </c>
      <c r="H265" s="343"/>
    </row>
    <row r="266" spans="1:8" ht="24.9" customHeight="1" x14ac:dyDescent="0.4">
      <c r="A266" s="433" t="s">
        <v>8</v>
      </c>
      <c r="B266" s="336" t="s">
        <v>264</v>
      </c>
      <c r="C266" s="306">
        <v>180</v>
      </c>
      <c r="D266" s="313" t="s">
        <v>265</v>
      </c>
      <c r="E266" s="313" t="s">
        <v>265</v>
      </c>
      <c r="F266" s="313">
        <v>2.02</v>
      </c>
      <c r="G266" s="309" t="s">
        <v>17</v>
      </c>
      <c r="H266" s="333" t="s">
        <v>479</v>
      </c>
    </row>
    <row r="267" spans="1:8" ht="24.9" customHeight="1" x14ac:dyDescent="0.4">
      <c r="A267" s="436"/>
      <c r="B267" s="315" t="s">
        <v>66</v>
      </c>
      <c r="C267" s="322">
        <v>50</v>
      </c>
      <c r="D267" s="337">
        <v>3.8</v>
      </c>
      <c r="E267" s="337">
        <v>0.4</v>
      </c>
      <c r="F267" s="337">
        <v>24.6</v>
      </c>
      <c r="G267" s="324">
        <v>117</v>
      </c>
      <c r="H267" s="333" t="s">
        <v>432</v>
      </c>
    </row>
    <row r="268" spans="1:8" ht="24.9" customHeight="1" x14ac:dyDescent="0.4">
      <c r="A268" s="436"/>
      <c r="B268" s="327" t="s">
        <v>67</v>
      </c>
      <c r="C268" s="306">
        <v>180</v>
      </c>
      <c r="D268" s="313" t="s">
        <v>68</v>
      </c>
      <c r="E268" s="313" t="s">
        <v>68</v>
      </c>
      <c r="F268" s="328" t="s">
        <v>69</v>
      </c>
      <c r="G268" s="329" t="s">
        <v>70</v>
      </c>
      <c r="H268" s="333" t="s">
        <v>432</v>
      </c>
    </row>
    <row r="269" spans="1:8" ht="24.9" customHeight="1" x14ac:dyDescent="0.4">
      <c r="A269" s="436"/>
      <c r="B269" s="311" t="s">
        <v>131</v>
      </c>
      <c r="C269" s="315">
        <v>100</v>
      </c>
      <c r="D269" s="315">
        <v>0.4</v>
      </c>
      <c r="E269" s="315">
        <v>0.3</v>
      </c>
      <c r="F269" s="315">
        <v>10.3</v>
      </c>
      <c r="G269" s="315">
        <v>47</v>
      </c>
      <c r="H269" s="310"/>
    </row>
    <row r="270" spans="1:8" ht="24.9" customHeight="1" x14ac:dyDescent="0.4">
      <c r="A270" s="434"/>
      <c r="B270" s="20" t="s">
        <v>82</v>
      </c>
      <c r="C270" s="316">
        <f>C266+C267+C268+C269</f>
        <v>510</v>
      </c>
      <c r="D270" s="316">
        <f t="shared" ref="D270:G270" si="28">D266+D267+D268+D269</f>
        <v>17.5</v>
      </c>
      <c r="E270" s="316">
        <f t="shared" si="28"/>
        <v>14.000000000000002</v>
      </c>
      <c r="F270" s="316">
        <f t="shared" si="28"/>
        <v>47.019999999999996</v>
      </c>
      <c r="G270" s="316">
        <f t="shared" si="28"/>
        <v>438</v>
      </c>
      <c r="H270" s="331"/>
    </row>
    <row r="271" spans="1:8" ht="24.9" customHeight="1" x14ac:dyDescent="0.4">
      <c r="A271" s="437" t="s">
        <v>83</v>
      </c>
      <c r="B271" s="438"/>
      <c r="C271" s="318">
        <f>C270+C265+C263+C257+C255</f>
        <v>1948</v>
      </c>
      <c r="D271" s="319">
        <f>D270+D265+D263+D257+D255</f>
        <v>61.35</v>
      </c>
      <c r="E271" s="319">
        <f>E270+E265+E263+E257+E255</f>
        <v>57.429999999999993</v>
      </c>
      <c r="F271" s="319">
        <f>F270+F265+F263+F257+F255</f>
        <v>232.57000000000002</v>
      </c>
      <c r="G271" s="318">
        <f>G270+G265+G263+G257+G255</f>
        <v>1723</v>
      </c>
      <c r="H271" s="317"/>
    </row>
    <row r="272" spans="1:8" ht="24.9" customHeight="1" x14ac:dyDescent="0.4">
      <c r="A272" s="441" t="s">
        <v>24</v>
      </c>
      <c r="B272" s="441" t="s">
        <v>25</v>
      </c>
      <c r="C272" s="432" t="s">
        <v>26</v>
      </c>
      <c r="D272" s="432" t="s">
        <v>543</v>
      </c>
      <c r="E272" s="432"/>
      <c r="F272" s="432"/>
      <c r="G272" s="441" t="s">
        <v>38</v>
      </c>
      <c r="H272" s="441" t="s">
        <v>39</v>
      </c>
    </row>
    <row r="273" spans="1:8" ht="21" customHeight="1" x14ac:dyDescent="0.4">
      <c r="A273" s="442"/>
      <c r="B273" s="442"/>
      <c r="C273" s="433"/>
      <c r="D273" s="410" t="s">
        <v>4</v>
      </c>
      <c r="E273" s="410" t="s">
        <v>36</v>
      </c>
      <c r="F273" s="410" t="s">
        <v>30</v>
      </c>
      <c r="G273" s="442"/>
      <c r="H273" s="442"/>
    </row>
    <row r="274" spans="1:8" x14ac:dyDescent="0.4">
      <c r="A274" s="443" t="s">
        <v>367</v>
      </c>
      <c r="B274" s="455"/>
      <c r="C274" s="444"/>
      <c r="D274" s="444"/>
      <c r="E274" s="444"/>
      <c r="F274" s="444"/>
      <c r="G274" s="444"/>
      <c r="H274" s="445"/>
    </row>
    <row r="275" spans="1:8" ht="36" customHeight="1" x14ac:dyDescent="0.4">
      <c r="A275" s="432" t="s">
        <v>40</v>
      </c>
      <c r="B275" s="336" t="s">
        <v>249</v>
      </c>
      <c r="C275" s="306" t="s">
        <v>113</v>
      </c>
      <c r="D275" s="313" t="s">
        <v>140</v>
      </c>
      <c r="E275" s="313" t="s">
        <v>253</v>
      </c>
      <c r="F275" s="313" t="s">
        <v>254</v>
      </c>
      <c r="G275" s="329" t="s">
        <v>255</v>
      </c>
      <c r="H275" s="333" t="s">
        <v>484</v>
      </c>
    </row>
    <row r="276" spans="1:8" ht="38.25" customHeight="1" x14ac:dyDescent="0.4">
      <c r="A276" s="432"/>
      <c r="B276" s="310" t="s">
        <v>172</v>
      </c>
      <c r="C276" s="313" t="s">
        <v>173</v>
      </c>
      <c r="D276" s="345">
        <v>2.4</v>
      </c>
      <c r="E276" s="345">
        <v>2.4</v>
      </c>
      <c r="F276" s="346">
        <v>14.5</v>
      </c>
      <c r="G276" s="309">
        <v>109</v>
      </c>
      <c r="H276" s="333" t="s">
        <v>459</v>
      </c>
    </row>
    <row r="277" spans="1:8" ht="24.9" customHeight="1" x14ac:dyDescent="0.4">
      <c r="A277" s="432"/>
      <c r="B277" s="327" t="s">
        <v>117</v>
      </c>
      <c r="C277" s="306">
        <v>180</v>
      </c>
      <c r="D277" s="313" t="s">
        <v>118</v>
      </c>
      <c r="E277" s="313" t="s">
        <v>119</v>
      </c>
      <c r="F277" s="314" t="s">
        <v>120</v>
      </c>
      <c r="G277" s="309" t="s">
        <v>121</v>
      </c>
      <c r="H277" s="333" t="s">
        <v>448</v>
      </c>
    </row>
    <row r="278" spans="1:8" ht="24.9" customHeight="1" x14ac:dyDescent="0.4">
      <c r="A278" s="432"/>
      <c r="B278" s="20" t="s">
        <v>41</v>
      </c>
      <c r="C278" s="316">
        <v>420</v>
      </c>
      <c r="D278" s="330">
        <f>D277+D276+D275</f>
        <v>13.379999999999999</v>
      </c>
      <c r="E278" s="330">
        <f>E277+E276+E275</f>
        <v>14.59</v>
      </c>
      <c r="F278" s="330">
        <f>F277+F276+F275</f>
        <v>55.5</v>
      </c>
      <c r="G278" s="316">
        <f>G277+G276+G275</f>
        <v>427</v>
      </c>
      <c r="H278" s="331"/>
    </row>
    <row r="279" spans="1:8" ht="24.9" customHeight="1" x14ac:dyDescent="0.4">
      <c r="A279" s="433" t="s">
        <v>23</v>
      </c>
      <c r="B279" s="336" t="s">
        <v>240</v>
      </c>
      <c r="C279" s="306">
        <v>100</v>
      </c>
      <c r="D279" s="313" t="s">
        <v>31</v>
      </c>
      <c r="E279" s="313" t="s">
        <v>31</v>
      </c>
      <c r="F279" s="314" t="s">
        <v>157</v>
      </c>
      <c r="G279" s="309">
        <v>55</v>
      </c>
      <c r="H279" s="331" t="s">
        <v>505</v>
      </c>
    </row>
    <row r="280" spans="1:8" ht="24.9" customHeight="1" x14ac:dyDescent="0.4">
      <c r="A280" s="434"/>
      <c r="B280" s="25" t="s">
        <v>44</v>
      </c>
      <c r="C280" s="334">
        <v>100</v>
      </c>
      <c r="D280" s="330" t="str">
        <f>D279</f>
        <v>0,1</v>
      </c>
      <c r="E280" s="330" t="str">
        <f>E279</f>
        <v>0,1</v>
      </c>
      <c r="F280" s="330" t="str">
        <f>F279</f>
        <v>11,4</v>
      </c>
      <c r="G280" s="316">
        <f>G279</f>
        <v>55</v>
      </c>
      <c r="H280" s="331"/>
    </row>
    <row r="281" spans="1:8" ht="24.9" customHeight="1" x14ac:dyDescent="0.4">
      <c r="A281" s="435" t="s">
        <v>6</v>
      </c>
      <c r="B281" s="310" t="s">
        <v>256</v>
      </c>
      <c r="C281" s="306">
        <v>60</v>
      </c>
      <c r="D281" s="313" t="s">
        <v>45</v>
      </c>
      <c r="E281" s="313" t="s">
        <v>46</v>
      </c>
      <c r="F281" s="313" t="s">
        <v>123</v>
      </c>
      <c r="G281" s="329" t="s">
        <v>257</v>
      </c>
      <c r="H281" s="333" t="s">
        <v>472</v>
      </c>
    </row>
    <row r="282" spans="1:8" ht="24.9" customHeight="1" x14ac:dyDescent="0.4">
      <c r="A282" s="435"/>
      <c r="B282" s="315" t="s">
        <v>325</v>
      </c>
      <c r="C282" s="322" t="s">
        <v>554</v>
      </c>
      <c r="D282" s="322">
        <v>6.8</v>
      </c>
      <c r="E282" s="322">
        <v>3.15</v>
      </c>
      <c r="F282" s="322">
        <v>10.6</v>
      </c>
      <c r="G282" s="324">
        <v>103</v>
      </c>
      <c r="H282" s="46" t="s">
        <v>441</v>
      </c>
    </row>
    <row r="283" spans="1:8" ht="24.9" customHeight="1" x14ac:dyDescent="0.4">
      <c r="A283" s="435"/>
      <c r="B283" s="311" t="s">
        <v>375</v>
      </c>
      <c r="C283" s="306" t="s">
        <v>283</v>
      </c>
      <c r="D283" s="313" t="s">
        <v>404</v>
      </c>
      <c r="E283" s="313" t="s">
        <v>405</v>
      </c>
      <c r="F283" s="314" t="s">
        <v>88</v>
      </c>
      <c r="G283" s="309" t="s">
        <v>406</v>
      </c>
      <c r="H283" s="310" t="s">
        <v>487</v>
      </c>
    </row>
    <row r="284" spans="1:8" ht="24.9" customHeight="1" x14ac:dyDescent="0.4">
      <c r="A284" s="435"/>
      <c r="B284" s="315" t="s">
        <v>50</v>
      </c>
      <c r="C284" s="306">
        <v>50</v>
      </c>
      <c r="D284" s="307" t="s">
        <v>51</v>
      </c>
      <c r="E284" s="307" t="s">
        <v>52</v>
      </c>
      <c r="F284" s="308" t="s">
        <v>53</v>
      </c>
      <c r="G284" s="309" t="s">
        <v>54</v>
      </c>
      <c r="H284" s="333"/>
    </row>
    <row r="285" spans="1:8" ht="24.9" customHeight="1" x14ac:dyDescent="0.4">
      <c r="A285" s="436"/>
      <c r="B285" s="305" t="s">
        <v>34</v>
      </c>
      <c r="C285" s="306">
        <v>180</v>
      </c>
      <c r="D285" s="307" t="s">
        <v>31</v>
      </c>
      <c r="E285" s="307" t="s">
        <v>32</v>
      </c>
      <c r="F285" s="308" t="s">
        <v>33</v>
      </c>
      <c r="G285" s="309" t="s">
        <v>35</v>
      </c>
      <c r="H285" s="310" t="s">
        <v>430</v>
      </c>
    </row>
    <row r="286" spans="1:8" ht="24.9" customHeight="1" x14ac:dyDescent="0.4">
      <c r="A286" s="434"/>
      <c r="B286" s="20" t="s">
        <v>80</v>
      </c>
      <c r="C286" s="339" t="s">
        <v>584</v>
      </c>
      <c r="D286" s="341">
        <f>D281+D282+D283+D284+D285</f>
        <v>27.6</v>
      </c>
      <c r="E286" s="341">
        <f>E328+E282+E283+E284+E285</f>
        <v>16.740000000000002</v>
      </c>
      <c r="F286" s="341">
        <f>F328+F282+F283+F284+F285</f>
        <v>73.600000000000009</v>
      </c>
      <c r="G286" s="341">
        <f>G328+G282+G283+G284+G285</f>
        <v>506</v>
      </c>
      <c r="H286" s="331"/>
    </row>
    <row r="287" spans="1:8" ht="24.9" customHeight="1" x14ac:dyDescent="0.4">
      <c r="A287" s="433" t="s">
        <v>59</v>
      </c>
      <c r="B287" s="311" t="s">
        <v>60</v>
      </c>
      <c r="C287" s="315">
        <v>40</v>
      </c>
      <c r="D287" s="315">
        <v>2.72</v>
      </c>
      <c r="E287" s="315">
        <v>2.2400000000000002</v>
      </c>
      <c r="F287" s="315">
        <v>27</v>
      </c>
      <c r="G287" s="349">
        <v>127</v>
      </c>
      <c r="H287" s="310"/>
    </row>
    <row r="288" spans="1:8" ht="24.9" customHeight="1" x14ac:dyDescent="0.4">
      <c r="A288" s="436"/>
      <c r="B288" s="336" t="s">
        <v>126</v>
      </c>
      <c r="C288" s="306">
        <v>180</v>
      </c>
      <c r="D288" s="313" t="s">
        <v>128</v>
      </c>
      <c r="E288" s="313" t="s">
        <v>129</v>
      </c>
      <c r="F288" s="314" t="s">
        <v>130</v>
      </c>
      <c r="G288" s="309" t="s">
        <v>96</v>
      </c>
      <c r="H288" s="333" t="s">
        <v>444</v>
      </c>
    </row>
    <row r="289" spans="1:8" ht="24.9" customHeight="1" x14ac:dyDescent="0.4">
      <c r="A289" s="434"/>
      <c r="B289" s="20" t="s">
        <v>81</v>
      </c>
      <c r="C289" s="342">
        <v>220</v>
      </c>
      <c r="D289" s="340">
        <f>D288+D287</f>
        <v>7.67</v>
      </c>
      <c r="E289" s="340">
        <f>E288+E287</f>
        <v>7.82</v>
      </c>
      <c r="F289" s="340">
        <f>F288+F287</f>
        <v>34.74</v>
      </c>
      <c r="G289" s="341">
        <f>G288+G287</f>
        <v>226</v>
      </c>
      <c r="H289" s="343"/>
    </row>
    <row r="290" spans="1:8" ht="24.9" customHeight="1" x14ac:dyDescent="0.4">
      <c r="A290" s="433" t="s">
        <v>8</v>
      </c>
      <c r="B290" s="327" t="s">
        <v>369</v>
      </c>
      <c r="C290" s="306">
        <v>130</v>
      </c>
      <c r="D290" s="313" t="s">
        <v>527</v>
      </c>
      <c r="E290" s="313" t="s">
        <v>214</v>
      </c>
      <c r="F290" s="313" t="s">
        <v>528</v>
      </c>
      <c r="G290" s="329">
        <v>317</v>
      </c>
      <c r="H290" s="310" t="s">
        <v>449</v>
      </c>
    </row>
    <row r="291" spans="1:8" ht="24.9" customHeight="1" x14ac:dyDescent="0.4">
      <c r="A291" s="436"/>
      <c r="B291" s="305" t="s">
        <v>34</v>
      </c>
      <c r="C291" s="306">
        <v>180</v>
      </c>
      <c r="D291" s="307" t="s">
        <v>31</v>
      </c>
      <c r="E291" s="307" t="s">
        <v>32</v>
      </c>
      <c r="F291" s="308" t="s">
        <v>33</v>
      </c>
      <c r="G291" s="309" t="s">
        <v>35</v>
      </c>
      <c r="H291" s="310" t="s">
        <v>430</v>
      </c>
    </row>
    <row r="292" spans="1:8" ht="24.9" customHeight="1" x14ac:dyDescent="0.4">
      <c r="A292" s="436"/>
      <c r="B292" s="311" t="s">
        <v>162</v>
      </c>
      <c r="C292" s="312">
        <v>120</v>
      </c>
      <c r="D292" s="313" t="s">
        <v>72</v>
      </c>
      <c r="E292" s="313" t="s">
        <v>93</v>
      </c>
      <c r="F292" s="314" t="s">
        <v>599</v>
      </c>
      <c r="G292" s="309">
        <v>115</v>
      </c>
      <c r="H292" s="315"/>
    </row>
    <row r="293" spans="1:8" ht="24.9" customHeight="1" x14ac:dyDescent="0.4">
      <c r="A293" s="434"/>
      <c r="B293" s="20" t="s">
        <v>82</v>
      </c>
      <c r="C293" s="316">
        <v>430</v>
      </c>
      <c r="D293" s="319">
        <f>D290+D291+D292</f>
        <v>11.9</v>
      </c>
      <c r="E293" s="319">
        <f t="shared" ref="E293:F293" si="29">E290+E291+E292</f>
        <v>10.329999999999998</v>
      </c>
      <c r="F293" s="319">
        <f t="shared" si="29"/>
        <v>58</v>
      </c>
      <c r="G293" s="318">
        <f>G290+G291+G292</f>
        <v>454</v>
      </c>
      <c r="H293" s="331"/>
    </row>
    <row r="294" spans="1:8" ht="24.9" customHeight="1" x14ac:dyDescent="0.4">
      <c r="A294" s="437" t="s">
        <v>83</v>
      </c>
      <c r="B294" s="438"/>
      <c r="C294" s="318">
        <f>C293+C289+C286+C280+C278</f>
        <v>1870</v>
      </c>
      <c r="D294" s="319">
        <f>D293+D289+D286+D280+D278</f>
        <v>60.650000000000006</v>
      </c>
      <c r="E294" s="319">
        <f>E293+E289+E286+E280+E278</f>
        <v>49.58</v>
      </c>
      <c r="F294" s="319">
        <f>F293+F289+F286+F280+F278</f>
        <v>233.24000000000004</v>
      </c>
      <c r="G294" s="318">
        <f>G293+G289+G286+G280+G278</f>
        <v>1668</v>
      </c>
      <c r="H294" s="317"/>
    </row>
    <row r="295" spans="1:8" ht="24.9" hidden="1" customHeight="1" x14ac:dyDescent="0.4">
      <c r="A295" s="441" t="s">
        <v>24</v>
      </c>
      <c r="B295" s="441" t="s">
        <v>25</v>
      </c>
      <c r="C295" s="432" t="s">
        <v>26</v>
      </c>
      <c r="D295" s="432" t="s">
        <v>543</v>
      </c>
      <c r="E295" s="432"/>
      <c r="F295" s="432"/>
      <c r="G295" s="441" t="s">
        <v>38</v>
      </c>
      <c r="H295" s="441" t="s">
        <v>39</v>
      </c>
    </row>
    <row r="296" spans="1:8" ht="30.6" customHeight="1" x14ac:dyDescent="0.4">
      <c r="A296" s="442"/>
      <c r="B296" s="442"/>
      <c r="C296" s="433"/>
      <c r="D296" s="410" t="s">
        <v>4</v>
      </c>
      <c r="E296" s="410" t="s">
        <v>36</v>
      </c>
      <c r="F296" s="410" t="s">
        <v>30</v>
      </c>
      <c r="G296" s="442"/>
      <c r="H296" s="442"/>
    </row>
    <row r="297" spans="1:8" ht="21" customHeight="1" x14ac:dyDescent="0.4">
      <c r="A297" s="443" t="s">
        <v>374</v>
      </c>
      <c r="B297" s="455"/>
      <c r="C297" s="444"/>
      <c r="D297" s="444"/>
      <c r="E297" s="444"/>
      <c r="F297" s="444"/>
      <c r="G297" s="444"/>
      <c r="H297" s="445"/>
    </row>
    <row r="298" spans="1:8" x14ac:dyDescent="0.4">
      <c r="A298" s="432" t="s">
        <v>40</v>
      </c>
      <c r="B298" s="336" t="s">
        <v>370</v>
      </c>
      <c r="C298" s="306" t="s">
        <v>113</v>
      </c>
      <c r="D298" s="313" t="s">
        <v>146</v>
      </c>
      <c r="E298" s="313" t="s">
        <v>87</v>
      </c>
      <c r="F298" s="313" t="s">
        <v>371</v>
      </c>
      <c r="G298" s="329" t="s">
        <v>372</v>
      </c>
      <c r="H298" s="333" t="s">
        <v>486</v>
      </c>
    </row>
    <row r="299" spans="1:8" ht="24.9" customHeight="1" x14ac:dyDescent="0.4">
      <c r="A299" s="432"/>
      <c r="B299" s="18" t="s">
        <v>104</v>
      </c>
      <c r="C299" s="312">
        <v>30</v>
      </c>
      <c r="D299" s="313">
        <v>3.2</v>
      </c>
      <c r="E299" s="313">
        <v>0.3</v>
      </c>
      <c r="F299" s="313">
        <v>15.3</v>
      </c>
      <c r="G299" s="309">
        <v>79</v>
      </c>
      <c r="H299" s="326" t="s">
        <v>459</v>
      </c>
    </row>
    <row r="300" spans="1:8" ht="24.9" customHeight="1" x14ac:dyDescent="0.4">
      <c r="A300" s="432"/>
      <c r="B300" s="311" t="s">
        <v>89</v>
      </c>
      <c r="C300" s="312">
        <v>180</v>
      </c>
      <c r="D300" s="345">
        <v>2.5</v>
      </c>
      <c r="E300" s="345">
        <v>2.5</v>
      </c>
      <c r="F300" s="346">
        <v>13.2</v>
      </c>
      <c r="G300" s="309">
        <v>84</v>
      </c>
      <c r="H300" s="344" t="s">
        <v>439</v>
      </c>
    </row>
    <row r="301" spans="1:8" ht="24.9" customHeight="1" x14ac:dyDescent="0.4">
      <c r="A301" s="432"/>
      <c r="B301" s="20" t="s">
        <v>41</v>
      </c>
      <c r="C301" s="316">
        <v>425</v>
      </c>
      <c r="D301" s="330">
        <f>D300+D299+D298</f>
        <v>13.4</v>
      </c>
      <c r="E301" s="330">
        <f>E300+E299+E298</f>
        <v>12.399999999999999</v>
      </c>
      <c r="F301" s="330">
        <f>F300+F299+F298</f>
        <v>60.9</v>
      </c>
      <c r="G301" s="316">
        <f>G300+G299+G298</f>
        <v>410</v>
      </c>
      <c r="H301" s="331"/>
    </row>
    <row r="302" spans="1:8" ht="24.9" customHeight="1" x14ac:dyDescent="0.4">
      <c r="A302" s="433" t="s">
        <v>23</v>
      </c>
      <c r="B302" s="325" t="s">
        <v>42</v>
      </c>
      <c r="C302" s="313" t="s">
        <v>551</v>
      </c>
      <c r="D302" s="307">
        <v>0.75</v>
      </c>
      <c r="E302" s="308">
        <v>0.3</v>
      </c>
      <c r="F302" s="308">
        <v>15.15</v>
      </c>
      <c r="G302" s="332">
        <v>69</v>
      </c>
      <c r="H302" s="333"/>
    </row>
    <row r="303" spans="1:8" ht="24.9" customHeight="1" x14ac:dyDescent="0.4">
      <c r="A303" s="434"/>
      <c r="B303" s="25" t="s">
        <v>44</v>
      </c>
      <c r="C303" s="334">
        <v>150</v>
      </c>
      <c r="D303" s="330">
        <f>D302</f>
        <v>0.75</v>
      </c>
      <c r="E303" s="330">
        <f>E302</f>
        <v>0.3</v>
      </c>
      <c r="F303" s="330">
        <f>F302</f>
        <v>15.15</v>
      </c>
      <c r="G303" s="316">
        <f>G302</f>
        <v>69</v>
      </c>
      <c r="H303" s="331"/>
    </row>
    <row r="304" spans="1:8" ht="24.9" customHeight="1" x14ac:dyDescent="0.4">
      <c r="A304" s="435" t="s">
        <v>6</v>
      </c>
      <c r="B304" s="390" t="s">
        <v>191</v>
      </c>
      <c r="C304" s="306">
        <v>60</v>
      </c>
      <c r="D304" s="335" t="s">
        <v>93</v>
      </c>
      <c r="E304" s="314" t="s">
        <v>192</v>
      </c>
      <c r="F304" s="314" t="s">
        <v>193</v>
      </c>
      <c r="G304" s="332" t="s">
        <v>98</v>
      </c>
      <c r="H304" s="310" t="s">
        <v>492</v>
      </c>
    </row>
    <row r="305" spans="1:8" ht="24.9" customHeight="1" x14ac:dyDescent="0.4">
      <c r="A305" s="435"/>
      <c r="B305" s="336" t="s">
        <v>618</v>
      </c>
      <c r="C305" s="306">
        <v>180</v>
      </c>
      <c r="D305" s="313" t="s">
        <v>243</v>
      </c>
      <c r="E305" s="313" t="s">
        <v>244</v>
      </c>
      <c r="F305" s="314" t="s">
        <v>29</v>
      </c>
      <c r="G305" s="309" t="s">
        <v>245</v>
      </c>
      <c r="H305" s="310" t="s">
        <v>467</v>
      </c>
    </row>
    <row r="306" spans="1:8" ht="24.75" customHeight="1" x14ac:dyDescent="0.4">
      <c r="A306" s="435"/>
      <c r="B306" s="311" t="s">
        <v>368</v>
      </c>
      <c r="C306" s="312">
        <v>120</v>
      </c>
      <c r="D306" s="345" t="s">
        <v>426</v>
      </c>
      <c r="E306" s="345" t="s">
        <v>427</v>
      </c>
      <c r="F306" s="346" t="s">
        <v>428</v>
      </c>
      <c r="G306" s="309" t="s">
        <v>429</v>
      </c>
      <c r="H306" s="81" t="s">
        <v>485</v>
      </c>
    </row>
    <row r="307" spans="1:8" ht="34.5" customHeight="1" x14ac:dyDescent="0.4">
      <c r="A307" s="435"/>
      <c r="B307" s="327" t="s">
        <v>326</v>
      </c>
      <c r="C307" s="306">
        <v>120</v>
      </c>
      <c r="D307" s="313" t="s">
        <v>216</v>
      </c>
      <c r="E307" s="313" t="s">
        <v>217</v>
      </c>
      <c r="F307" s="314" t="s">
        <v>218</v>
      </c>
      <c r="G307" s="345" t="s">
        <v>219</v>
      </c>
      <c r="H307" s="344" t="s">
        <v>442</v>
      </c>
    </row>
    <row r="308" spans="1:8" ht="21.75" customHeight="1" x14ac:dyDescent="0.4">
      <c r="A308" s="435"/>
      <c r="B308" s="315" t="s">
        <v>50</v>
      </c>
      <c r="C308" s="306">
        <v>50</v>
      </c>
      <c r="D308" s="307" t="s">
        <v>51</v>
      </c>
      <c r="E308" s="307" t="s">
        <v>52</v>
      </c>
      <c r="F308" s="308" t="s">
        <v>53</v>
      </c>
      <c r="G308" s="309" t="s">
        <v>54</v>
      </c>
      <c r="H308" s="333"/>
    </row>
    <row r="309" spans="1:8" ht="24.9" customHeight="1" x14ac:dyDescent="0.4">
      <c r="A309" s="436"/>
      <c r="B309" s="327" t="s">
        <v>340</v>
      </c>
      <c r="C309" s="306">
        <v>180</v>
      </c>
      <c r="D309" s="313">
        <v>0.9</v>
      </c>
      <c r="E309" s="313" t="s">
        <v>102</v>
      </c>
      <c r="F309" s="314" t="s">
        <v>103</v>
      </c>
      <c r="G309" s="309" t="s">
        <v>96</v>
      </c>
      <c r="H309" s="333" t="s">
        <v>450</v>
      </c>
    </row>
    <row r="310" spans="1:8" ht="24.9" customHeight="1" x14ac:dyDescent="0.4">
      <c r="A310" s="434"/>
      <c r="B310" s="20" t="s">
        <v>80</v>
      </c>
      <c r="C310" s="341">
        <f>C328+C305+C306+C307+C308+C309</f>
        <v>710</v>
      </c>
      <c r="D310" s="340">
        <f>D304+D305+D306+D307+D308+D309</f>
        <v>26.909999999999997</v>
      </c>
      <c r="E310" s="340">
        <f>E281+E305+E306+E307+E308+E309</f>
        <v>35.994999999999997</v>
      </c>
      <c r="F310" s="340">
        <f>F281+F305+F306+F307+F308+F309</f>
        <v>105.35</v>
      </c>
      <c r="G310" s="341">
        <f>G281+G305+G306+G307+G308+G309</f>
        <v>794</v>
      </c>
      <c r="H310" s="331"/>
    </row>
    <row r="311" spans="1:8" ht="24.9" customHeight="1" x14ac:dyDescent="0.4">
      <c r="A311" s="433" t="s">
        <v>59</v>
      </c>
      <c r="B311" s="311" t="s">
        <v>189</v>
      </c>
      <c r="C311" s="306">
        <v>175</v>
      </c>
      <c r="D311" s="402">
        <v>5</v>
      </c>
      <c r="E311" s="313" t="s">
        <v>295</v>
      </c>
      <c r="F311" s="314" t="s">
        <v>869</v>
      </c>
      <c r="G311" s="309">
        <v>93</v>
      </c>
      <c r="H311" s="310" t="s">
        <v>433</v>
      </c>
    </row>
    <row r="312" spans="1:8" ht="24.9" customHeight="1" x14ac:dyDescent="0.4">
      <c r="A312" s="434"/>
      <c r="B312" s="20" t="s">
        <v>81</v>
      </c>
      <c r="C312" s="342">
        <v>175</v>
      </c>
      <c r="D312" s="340">
        <v>5</v>
      </c>
      <c r="E312" s="340">
        <v>4.3</v>
      </c>
      <c r="F312" s="340">
        <v>7</v>
      </c>
      <c r="G312" s="341">
        <v>93</v>
      </c>
      <c r="H312" s="343"/>
    </row>
    <row r="313" spans="1:8" ht="24.9" customHeight="1" x14ac:dyDescent="0.4">
      <c r="A313" s="433" t="s">
        <v>8</v>
      </c>
      <c r="B313" s="315" t="s">
        <v>220</v>
      </c>
      <c r="C313" s="322">
        <v>150</v>
      </c>
      <c r="D313" s="322">
        <v>20.6</v>
      </c>
      <c r="E313" s="322">
        <v>12.4</v>
      </c>
      <c r="F313" s="322">
        <v>64.900000000000006</v>
      </c>
      <c r="G313" s="324">
        <v>450</v>
      </c>
      <c r="H313" s="310" t="s">
        <v>470</v>
      </c>
    </row>
    <row r="314" spans="1:8" ht="24.9" customHeight="1" x14ac:dyDescent="0.4">
      <c r="A314" s="436"/>
      <c r="B314" s="320" t="s">
        <v>612</v>
      </c>
      <c r="C314" s="322">
        <v>30</v>
      </c>
      <c r="D314" s="322">
        <v>0.6</v>
      </c>
      <c r="E314" s="322">
        <v>1.5</v>
      </c>
      <c r="F314" s="322">
        <v>1.9</v>
      </c>
      <c r="G314" s="324">
        <v>23</v>
      </c>
      <c r="H314" s="310" t="s">
        <v>613</v>
      </c>
    </row>
    <row r="315" spans="1:8" ht="24.9" customHeight="1" x14ac:dyDescent="0.4">
      <c r="A315" s="436"/>
      <c r="B315" s="327" t="s">
        <v>67</v>
      </c>
      <c r="C315" s="306">
        <v>180</v>
      </c>
      <c r="D315" s="313" t="s">
        <v>68</v>
      </c>
      <c r="E315" s="313" t="s">
        <v>68</v>
      </c>
      <c r="F315" s="328" t="s">
        <v>69</v>
      </c>
      <c r="G315" s="329" t="s">
        <v>70</v>
      </c>
      <c r="H315" s="333" t="s">
        <v>432</v>
      </c>
    </row>
    <row r="316" spans="1:8" ht="24.9" customHeight="1" x14ac:dyDescent="0.4">
      <c r="A316" s="436"/>
      <c r="B316" s="325" t="s">
        <v>190</v>
      </c>
      <c r="C316" s="313" t="s">
        <v>600</v>
      </c>
      <c r="D316" s="307">
        <v>0.4</v>
      </c>
      <c r="E316" s="308">
        <v>0.4</v>
      </c>
      <c r="F316" s="308">
        <v>9.8000000000000007</v>
      </c>
      <c r="G316" s="332">
        <v>47</v>
      </c>
      <c r="H316" s="333" t="s">
        <v>432</v>
      </c>
    </row>
    <row r="317" spans="1:8" ht="24.9" customHeight="1" x14ac:dyDescent="0.4">
      <c r="A317" s="434"/>
      <c r="B317" s="20" t="s">
        <v>82</v>
      </c>
      <c r="C317" s="316">
        <v>460</v>
      </c>
      <c r="D317" s="316">
        <f>D313+D314+D315+D316</f>
        <v>22.900000000000002</v>
      </c>
      <c r="E317" s="316">
        <f t="shared" ref="E317:G317" si="30">E313+E314+E315+E316</f>
        <v>15.600000000000001</v>
      </c>
      <c r="F317" s="316">
        <f t="shared" si="30"/>
        <v>86.7</v>
      </c>
      <c r="G317" s="316">
        <f t="shared" si="30"/>
        <v>575</v>
      </c>
      <c r="H317" s="317"/>
    </row>
    <row r="318" spans="1:8" ht="24.9" customHeight="1" x14ac:dyDescent="0.4">
      <c r="A318" s="437" t="s">
        <v>83</v>
      </c>
      <c r="B318" s="438"/>
      <c r="C318" s="318">
        <f>C317+C312+C310+C303+C301</f>
        <v>1920</v>
      </c>
      <c r="D318" s="319">
        <f>D317+D312+D310+D303+D301</f>
        <v>68.960000000000008</v>
      </c>
      <c r="E318" s="319">
        <f>E317+E312+E310+E303+E301</f>
        <v>68.594999999999999</v>
      </c>
      <c r="F318" s="319">
        <f>F317+F312+F310+F303+F301</f>
        <v>275.10000000000002</v>
      </c>
      <c r="G318" s="318">
        <f>G317+G312+G310+G303+G301</f>
        <v>1941</v>
      </c>
      <c r="H318" s="317"/>
    </row>
    <row r="319" spans="1:8" ht="24.9" customHeight="1" x14ac:dyDescent="0.4">
      <c r="A319" s="441" t="s">
        <v>24</v>
      </c>
      <c r="B319" s="441" t="s">
        <v>25</v>
      </c>
      <c r="C319" s="432" t="s">
        <v>26</v>
      </c>
      <c r="D319" s="432" t="s">
        <v>543</v>
      </c>
      <c r="E319" s="432"/>
      <c r="F319" s="432"/>
      <c r="G319" s="441" t="s">
        <v>38</v>
      </c>
      <c r="H319" s="441" t="s">
        <v>39</v>
      </c>
    </row>
    <row r="320" spans="1:8" ht="24.9" customHeight="1" x14ac:dyDescent="0.4">
      <c r="A320" s="442"/>
      <c r="B320" s="442"/>
      <c r="C320" s="433"/>
      <c r="D320" s="410" t="s">
        <v>4</v>
      </c>
      <c r="E320" s="410" t="s">
        <v>36</v>
      </c>
      <c r="F320" s="410" t="s">
        <v>30</v>
      </c>
      <c r="G320" s="442"/>
      <c r="H320" s="442"/>
    </row>
    <row r="321" spans="1:8" ht="21" customHeight="1" x14ac:dyDescent="0.4">
      <c r="A321" s="443" t="s">
        <v>377</v>
      </c>
      <c r="B321" s="455"/>
      <c r="C321" s="444"/>
      <c r="D321" s="444"/>
      <c r="E321" s="444"/>
      <c r="F321" s="444"/>
      <c r="G321" s="444"/>
      <c r="H321" s="445"/>
    </row>
    <row r="322" spans="1:8" x14ac:dyDescent="0.4">
      <c r="A322" s="432" t="s">
        <v>40</v>
      </c>
      <c r="B322" s="320" t="s">
        <v>352</v>
      </c>
      <c r="C322" s="321" t="s">
        <v>517</v>
      </c>
      <c r="D322" s="322">
        <v>16.399999999999999</v>
      </c>
      <c r="E322" s="323">
        <v>23.4</v>
      </c>
      <c r="F322" s="322">
        <v>4.8</v>
      </c>
      <c r="G322" s="324">
        <v>294</v>
      </c>
      <c r="H322" s="325" t="s">
        <v>526</v>
      </c>
    </row>
    <row r="323" spans="1:8" ht="24.9" customHeight="1" x14ac:dyDescent="0.4">
      <c r="A323" s="432"/>
      <c r="B323" s="18" t="s">
        <v>104</v>
      </c>
      <c r="C323" s="312">
        <v>30</v>
      </c>
      <c r="D323" s="313">
        <v>3.2</v>
      </c>
      <c r="E323" s="313">
        <v>0.3</v>
      </c>
      <c r="F323" s="313">
        <v>15.3</v>
      </c>
      <c r="G323" s="309">
        <v>79</v>
      </c>
      <c r="H323" s="326" t="s">
        <v>459</v>
      </c>
    </row>
    <row r="324" spans="1:8" ht="24.9" customHeight="1" x14ac:dyDescent="0.4">
      <c r="A324" s="432"/>
      <c r="B324" s="389" t="s">
        <v>117</v>
      </c>
      <c r="C324" s="306">
        <v>180</v>
      </c>
      <c r="D324" s="313" t="s">
        <v>118</v>
      </c>
      <c r="E324" s="313" t="s">
        <v>119</v>
      </c>
      <c r="F324" s="314" t="s">
        <v>120</v>
      </c>
      <c r="G324" s="309" t="s">
        <v>121</v>
      </c>
      <c r="H324" s="333" t="s">
        <v>448</v>
      </c>
    </row>
    <row r="325" spans="1:8" ht="24.9" customHeight="1" x14ac:dyDescent="0.4">
      <c r="A325" s="432"/>
      <c r="B325" s="20" t="s">
        <v>41</v>
      </c>
      <c r="C325" s="316">
        <v>375</v>
      </c>
      <c r="D325" s="330">
        <f>D322+D323+D324</f>
        <v>22.479999999999997</v>
      </c>
      <c r="E325" s="330">
        <f t="shared" ref="E325:F325" si="31">E322+E323+E324</f>
        <v>26.49</v>
      </c>
      <c r="F325" s="330">
        <f t="shared" si="31"/>
        <v>32.200000000000003</v>
      </c>
      <c r="G325" s="316">
        <f>G322+G323+G324</f>
        <v>457</v>
      </c>
      <c r="H325" s="331"/>
    </row>
    <row r="326" spans="1:8" ht="24.9" customHeight="1" x14ac:dyDescent="0.4">
      <c r="A326" s="433" t="s">
        <v>23</v>
      </c>
      <c r="B326" s="325" t="s">
        <v>42</v>
      </c>
      <c r="C326" s="313" t="s">
        <v>551</v>
      </c>
      <c r="D326" s="307">
        <v>0.75</v>
      </c>
      <c r="E326" s="308">
        <v>0.3</v>
      </c>
      <c r="F326" s="308">
        <v>15.15</v>
      </c>
      <c r="G326" s="332">
        <v>69</v>
      </c>
      <c r="H326" s="333"/>
    </row>
    <row r="327" spans="1:8" ht="24.9" customHeight="1" x14ac:dyDescent="0.4">
      <c r="A327" s="434"/>
      <c r="B327" s="25" t="s">
        <v>44</v>
      </c>
      <c r="C327" s="334">
        <v>150</v>
      </c>
      <c r="D327" s="330">
        <f>D326</f>
        <v>0.75</v>
      </c>
      <c r="E327" s="330">
        <f>E326</f>
        <v>0.3</v>
      </c>
      <c r="F327" s="330">
        <f>F326</f>
        <v>15.15</v>
      </c>
      <c r="G327" s="316">
        <f>G326</f>
        <v>69</v>
      </c>
      <c r="H327" s="331"/>
    </row>
    <row r="328" spans="1:8" ht="24.9" customHeight="1" x14ac:dyDescent="0.4">
      <c r="A328" s="435" t="s">
        <v>6</v>
      </c>
      <c r="B328" s="389" t="s">
        <v>597</v>
      </c>
      <c r="C328" s="306">
        <v>60</v>
      </c>
      <c r="D328" s="307">
        <v>0.8</v>
      </c>
      <c r="E328" s="307">
        <v>0.06</v>
      </c>
      <c r="F328" s="308">
        <v>4.0999999999999996</v>
      </c>
      <c r="G328" s="309">
        <v>20</v>
      </c>
      <c r="H328" s="327" t="s">
        <v>598</v>
      </c>
    </row>
    <row r="329" spans="1:8" ht="24.9" customHeight="1" x14ac:dyDescent="0.4">
      <c r="A329" s="435"/>
      <c r="B329" s="336" t="s">
        <v>47</v>
      </c>
      <c r="C329" s="306" t="s">
        <v>287</v>
      </c>
      <c r="D329" s="307">
        <v>1.29</v>
      </c>
      <c r="E329" s="307">
        <v>4.1399999999999997</v>
      </c>
      <c r="F329" s="307">
        <v>9</v>
      </c>
      <c r="G329" s="329">
        <v>109</v>
      </c>
      <c r="H329" s="310" t="s">
        <v>431</v>
      </c>
    </row>
    <row r="330" spans="1:8" ht="24.75" customHeight="1" x14ac:dyDescent="0.4">
      <c r="A330" s="435"/>
      <c r="B330" s="336" t="s">
        <v>132</v>
      </c>
      <c r="C330" s="306" t="s">
        <v>135</v>
      </c>
      <c r="D330" s="313" t="s">
        <v>281</v>
      </c>
      <c r="E330" s="313" t="s">
        <v>136</v>
      </c>
      <c r="F330" s="313" t="s">
        <v>46</v>
      </c>
      <c r="G330" s="329" t="s">
        <v>19</v>
      </c>
      <c r="H330" s="310" t="s">
        <v>489</v>
      </c>
    </row>
    <row r="331" spans="1:8" ht="24.75" customHeight="1" x14ac:dyDescent="0.4">
      <c r="A331" s="435"/>
      <c r="B331" s="336" t="s">
        <v>139</v>
      </c>
      <c r="C331" s="306" t="s">
        <v>110</v>
      </c>
      <c r="D331" s="307">
        <v>4.76</v>
      </c>
      <c r="E331" s="313" t="s">
        <v>291</v>
      </c>
      <c r="F331" s="314" t="s">
        <v>292</v>
      </c>
      <c r="G331" s="309" t="s">
        <v>293</v>
      </c>
      <c r="H331" s="310" t="s">
        <v>469</v>
      </c>
    </row>
    <row r="332" spans="1:8" ht="24.75" customHeight="1" x14ac:dyDescent="0.4">
      <c r="A332" s="435"/>
      <c r="B332" s="315" t="s">
        <v>50</v>
      </c>
      <c r="C332" s="306">
        <v>50</v>
      </c>
      <c r="D332" s="307" t="s">
        <v>51</v>
      </c>
      <c r="E332" s="307" t="s">
        <v>52</v>
      </c>
      <c r="F332" s="308" t="s">
        <v>53</v>
      </c>
      <c r="G332" s="309" t="s">
        <v>54</v>
      </c>
      <c r="H332" s="333"/>
    </row>
    <row r="333" spans="1:8" ht="24.75" customHeight="1" x14ac:dyDescent="0.4">
      <c r="A333" s="436"/>
      <c r="B333" s="310" t="s">
        <v>327</v>
      </c>
      <c r="C333" s="306">
        <v>180</v>
      </c>
      <c r="D333" s="313">
        <v>0.9</v>
      </c>
      <c r="E333" s="313" t="s">
        <v>102</v>
      </c>
      <c r="F333" s="314" t="s">
        <v>103</v>
      </c>
      <c r="G333" s="309" t="s">
        <v>96</v>
      </c>
      <c r="H333" s="333" t="s">
        <v>443</v>
      </c>
    </row>
    <row r="334" spans="1:8" ht="24.9" customHeight="1" x14ac:dyDescent="0.4">
      <c r="A334" s="434"/>
      <c r="B334" s="20" t="s">
        <v>80</v>
      </c>
      <c r="C334" s="339" t="s">
        <v>736</v>
      </c>
      <c r="D334" s="340">
        <f>D328+D329+D330+D331+D332+D333</f>
        <v>31.85</v>
      </c>
      <c r="E334" s="340">
        <f>E328+E329+E330+E331+E332+E333</f>
        <v>32.484999999999999</v>
      </c>
      <c r="F334" s="340">
        <f>F328+F329+F330+F331+F332+F333</f>
        <v>106.9</v>
      </c>
      <c r="G334" s="341">
        <f>G328+G329+G330+G331+G332+G333</f>
        <v>834</v>
      </c>
      <c r="H334" s="331"/>
    </row>
    <row r="335" spans="1:8" ht="24.9" customHeight="1" x14ac:dyDescent="0.4">
      <c r="A335" s="433" t="s">
        <v>59</v>
      </c>
      <c r="B335" s="390" t="s">
        <v>870</v>
      </c>
      <c r="C335" s="306">
        <v>175</v>
      </c>
      <c r="D335" s="313" t="s">
        <v>276</v>
      </c>
      <c r="E335" s="313" t="s">
        <v>92</v>
      </c>
      <c r="F335" s="314" t="s">
        <v>872</v>
      </c>
      <c r="G335" s="309">
        <v>101</v>
      </c>
      <c r="H335" s="310" t="s">
        <v>433</v>
      </c>
    </row>
    <row r="336" spans="1:8" ht="24.9" customHeight="1" x14ac:dyDescent="0.4">
      <c r="A336" s="434"/>
      <c r="B336" s="20" t="s">
        <v>81</v>
      </c>
      <c r="C336" s="342">
        <v>175</v>
      </c>
      <c r="D336" s="340">
        <v>5.2</v>
      </c>
      <c r="E336" s="340">
        <v>5.8</v>
      </c>
      <c r="F336" s="340">
        <v>7.35</v>
      </c>
      <c r="G336" s="341">
        <v>101</v>
      </c>
      <c r="H336" s="343"/>
    </row>
    <row r="337" spans="1:12" ht="24.9" customHeight="1" x14ac:dyDescent="0.4">
      <c r="A337" s="433" t="s">
        <v>8</v>
      </c>
      <c r="B337" s="311" t="s">
        <v>588</v>
      </c>
      <c r="C337" s="306">
        <v>75</v>
      </c>
      <c r="D337" s="313" t="s">
        <v>120</v>
      </c>
      <c r="E337" s="313" t="s">
        <v>232</v>
      </c>
      <c r="F337" s="314" t="s">
        <v>233</v>
      </c>
      <c r="G337" s="309" t="s">
        <v>234</v>
      </c>
      <c r="H337" s="333" t="s">
        <v>475</v>
      </c>
    </row>
    <row r="338" spans="1:12" ht="24.9" customHeight="1" x14ac:dyDescent="0.4">
      <c r="A338" s="436"/>
      <c r="B338" s="310" t="s">
        <v>180</v>
      </c>
      <c r="C338" s="306">
        <v>130</v>
      </c>
      <c r="D338" s="313" t="s">
        <v>46</v>
      </c>
      <c r="E338" s="313" t="s">
        <v>143</v>
      </c>
      <c r="F338" s="313" t="s">
        <v>185</v>
      </c>
      <c r="G338" s="329" t="s">
        <v>186</v>
      </c>
      <c r="H338" s="344" t="s">
        <v>455</v>
      </c>
    </row>
    <row r="339" spans="1:12" ht="24.9" customHeight="1" x14ac:dyDescent="0.4">
      <c r="A339" s="436"/>
      <c r="B339" s="315" t="s">
        <v>66</v>
      </c>
      <c r="C339" s="322">
        <v>50</v>
      </c>
      <c r="D339" s="337">
        <v>3.8</v>
      </c>
      <c r="E339" s="337">
        <v>0.4</v>
      </c>
      <c r="F339" s="337">
        <v>24.6</v>
      </c>
      <c r="G339" s="324">
        <v>117</v>
      </c>
      <c r="H339" s="333" t="s">
        <v>432</v>
      </c>
    </row>
    <row r="340" spans="1:12" ht="24.9" customHeight="1" x14ac:dyDescent="0.4">
      <c r="A340" s="436"/>
      <c r="B340" s="417" t="s">
        <v>34</v>
      </c>
      <c r="C340" s="306">
        <v>180</v>
      </c>
      <c r="D340" s="307" t="s">
        <v>31</v>
      </c>
      <c r="E340" s="307" t="s">
        <v>32</v>
      </c>
      <c r="F340" s="308" t="s">
        <v>33</v>
      </c>
      <c r="G340" s="309" t="s">
        <v>35</v>
      </c>
      <c r="H340" s="310" t="s">
        <v>430</v>
      </c>
    </row>
    <row r="341" spans="1:12" ht="24.9" customHeight="1" x14ac:dyDescent="0.4">
      <c r="A341" s="434"/>
      <c r="B341" s="20" t="s">
        <v>82</v>
      </c>
      <c r="C341" s="316">
        <f>C337+C338+C339+C340</f>
        <v>435</v>
      </c>
      <c r="D341" s="319">
        <f>D337+D338+D339+D340</f>
        <v>18.700000000000003</v>
      </c>
      <c r="E341" s="319">
        <f t="shared" ref="E341" si="32">E337+E338+E339+E340</f>
        <v>12.03</v>
      </c>
      <c r="F341" s="319">
        <f>F337+F338+F339+F340</f>
        <v>60.5</v>
      </c>
      <c r="G341" s="318">
        <f>G337+G338+G339+G340</f>
        <v>430</v>
      </c>
      <c r="H341" s="331"/>
    </row>
    <row r="342" spans="1:12" ht="24.9" customHeight="1" x14ac:dyDescent="0.4">
      <c r="A342" s="437" t="s">
        <v>83</v>
      </c>
      <c r="B342" s="438"/>
      <c r="C342" s="318">
        <f>C341+C336+C334+C327+C325</f>
        <v>1847</v>
      </c>
      <c r="D342" s="319">
        <f>D325+D327+D334+D336+D341</f>
        <v>78.98</v>
      </c>
      <c r="E342" s="319">
        <f>E325+E327+E334+E336+E341</f>
        <v>77.105000000000004</v>
      </c>
      <c r="F342" s="319">
        <f>F325+F327+F334+F336+F341</f>
        <v>222.1</v>
      </c>
      <c r="G342" s="318">
        <f>G325+G327+G334+G336+G341</f>
        <v>1891</v>
      </c>
      <c r="H342" s="317"/>
    </row>
    <row r="343" spans="1:12" ht="24.9" customHeight="1" x14ac:dyDescent="0.4">
      <c r="A343" s="441" t="s">
        <v>24</v>
      </c>
      <c r="B343" s="441" t="s">
        <v>25</v>
      </c>
      <c r="C343" s="432" t="s">
        <v>26</v>
      </c>
      <c r="D343" s="432" t="s">
        <v>543</v>
      </c>
      <c r="E343" s="432"/>
      <c r="F343" s="432"/>
      <c r="G343" s="441" t="s">
        <v>38</v>
      </c>
      <c r="H343" s="441" t="s">
        <v>39</v>
      </c>
    </row>
    <row r="344" spans="1:12" ht="24.9" customHeight="1" x14ac:dyDescent="0.4">
      <c r="A344" s="442"/>
      <c r="B344" s="442"/>
      <c r="C344" s="433"/>
      <c r="D344" s="410" t="s">
        <v>4</v>
      </c>
      <c r="E344" s="410" t="s">
        <v>36</v>
      </c>
      <c r="F344" s="410" t="s">
        <v>30</v>
      </c>
      <c r="G344" s="442"/>
      <c r="H344" s="442"/>
    </row>
    <row r="345" spans="1:12" ht="21" customHeight="1" x14ac:dyDescent="0.4">
      <c r="A345" s="443" t="s">
        <v>381</v>
      </c>
      <c r="B345" s="455"/>
      <c r="C345" s="444"/>
      <c r="D345" s="444"/>
      <c r="E345" s="444"/>
      <c r="F345" s="444"/>
      <c r="G345" s="444"/>
      <c r="H345" s="445"/>
    </row>
    <row r="346" spans="1:12" x14ac:dyDescent="0.4">
      <c r="A346" s="432" t="s">
        <v>40</v>
      </c>
      <c r="B346" s="327" t="s">
        <v>163</v>
      </c>
      <c r="C346" s="312" t="s">
        <v>403</v>
      </c>
      <c r="D346" s="313" t="s">
        <v>301</v>
      </c>
      <c r="E346" s="313" t="s">
        <v>400</v>
      </c>
      <c r="F346" s="313" t="s">
        <v>401</v>
      </c>
      <c r="G346" s="329" t="s">
        <v>402</v>
      </c>
      <c r="H346" s="310" t="s">
        <v>462</v>
      </c>
    </row>
    <row r="347" spans="1:12" ht="24.9" customHeight="1" x14ac:dyDescent="0.4">
      <c r="A347" s="432"/>
      <c r="B347" s="310" t="s">
        <v>141</v>
      </c>
      <c r="C347" s="313" t="s">
        <v>142</v>
      </c>
      <c r="D347" s="345" t="s">
        <v>105</v>
      </c>
      <c r="E347" s="345" t="s">
        <v>143</v>
      </c>
      <c r="F347" s="346" t="s">
        <v>144</v>
      </c>
      <c r="G347" s="309" t="s">
        <v>145</v>
      </c>
      <c r="H347" s="333" t="s">
        <v>451</v>
      </c>
    </row>
    <row r="348" spans="1:12" ht="24.9" customHeight="1" x14ac:dyDescent="0.4">
      <c r="A348" s="432"/>
      <c r="B348" s="311" t="s">
        <v>89</v>
      </c>
      <c r="C348" s="312">
        <v>180</v>
      </c>
      <c r="D348" s="345">
        <v>2.5</v>
      </c>
      <c r="E348" s="345">
        <v>2.5</v>
      </c>
      <c r="F348" s="346">
        <v>13.2</v>
      </c>
      <c r="G348" s="309">
        <v>84</v>
      </c>
      <c r="H348" s="344" t="s">
        <v>439</v>
      </c>
    </row>
    <row r="349" spans="1:12" ht="24.9" customHeight="1" x14ac:dyDescent="0.4">
      <c r="A349" s="432"/>
      <c r="B349" s="20" t="s">
        <v>41</v>
      </c>
      <c r="C349" s="316">
        <v>390</v>
      </c>
      <c r="D349" s="330">
        <f>D348+D347+D346</f>
        <v>35</v>
      </c>
      <c r="E349" s="330">
        <f>E348+E347+E346</f>
        <v>25.3</v>
      </c>
      <c r="F349" s="330">
        <f>F348+F347+F346</f>
        <v>62.8</v>
      </c>
      <c r="G349" s="316">
        <f>G348+G347+G346</f>
        <v>621</v>
      </c>
      <c r="H349" s="331"/>
    </row>
    <row r="350" spans="1:12" ht="24.9" customHeight="1" x14ac:dyDescent="0.4">
      <c r="A350" s="433" t="s">
        <v>23</v>
      </c>
      <c r="B350" s="311" t="s">
        <v>559</v>
      </c>
      <c r="C350" s="347">
        <v>100</v>
      </c>
      <c r="D350" s="307">
        <v>0.9</v>
      </c>
      <c r="E350" s="307">
        <v>0.2</v>
      </c>
      <c r="F350" s="348">
        <v>8.1</v>
      </c>
      <c r="G350" s="309">
        <v>43</v>
      </c>
      <c r="H350" s="333"/>
    </row>
    <row r="351" spans="1:12" ht="24.9" customHeight="1" x14ac:dyDescent="0.4">
      <c r="A351" s="434"/>
      <c r="B351" s="25" t="s">
        <v>44</v>
      </c>
      <c r="C351" s="334">
        <v>100</v>
      </c>
      <c r="D351" s="330">
        <f>D350</f>
        <v>0.9</v>
      </c>
      <c r="E351" s="330">
        <f>E350</f>
        <v>0.2</v>
      </c>
      <c r="F351" s="330">
        <f>F350</f>
        <v>8.1</v>
      </c>
      <c r="G351" s="316">
        <v>43</v>
      </c>
      <c r="H351" s="331"/>
      <c r="K351" s="105"/>
      <c r="L351" s="105"/>
    </row>
    <row r="352" spans="1:12" ht="24.9" customHeight="1" x14ac:dyDescent="0.4">
      <c r="A352" s="435" t="s">
        <v>6</v>
      </c>
      <c r="B352" s="315" t="s">
        <v>202</v>
      </c>
      <c r="C352" s="322">
        <v>60</v>
      </c>
      <c r="D352" s="322">
        <v>0.8</v>
      </c>
      <c r="E352" s="322">
        <v>1.4</v>
      </c>
      <c r="F352" s="322">
        <v>4.3</v>
      </c>
      <c r="G352" s="324">
        <v>33</v>
      </c>
      <c r="H352" s="344" t="s">
        <v>452</v>
      </c>
      <c r="K352" s="105"/>
      <c r="L352" s="105"/>
    </row>
    <row r="353" spans="1:12" ht="24.9" customHeight="1" x14ac:dyDescent="0.4">
      <c r="A353" s="435"/>
      <c r="B353" s="310" t="s">
        <v>203</v>
      </c>
      <c r="C353" s="306">
        <v>180</v>
      </c>
      <c r="D353" s="313" t="s">
        <v>314</v>
      </c>
      <c r="E353" s="313" t="s">
        <v>306</v>
      </c>
      <c r="F353" s="313" t="s">
        <v>218</v>
      </c>
      <c r="G353" s="329">
        <v>133</v>
      </c>
      <c r="H353" s="344" t="s">
        <v>461</v>
      </c>
      <c r="K353" s="105"/>
      <c r="L353" s="105"/>
    </row>
    <row r="354" spans="1:12" ht="24.9" customHeight="1" x14ac:dyDescent="0.4">
      <c r="A354" s="435"/>
      <c r="B354" s="311" t="s">
        <v>590</v>
      </c>
      <c r="C354" s="312" t="s">
        <v>534</v>
      </c>
      <c r="D354" s="315">
        <v>10.5</v>
      </c>
      <c r="E354" s="315">
        <v>14.9</v>
      </c>
      <c r="F354" s="315">
        <v>10.6</v>
      </c>
      <c r="G354" s="349">
        <v>220</v>
      </c>
      <c r="H354" s="344" t="s">
        <v>591</v>
      </c>
      <c r="K354" s="105"/>
      <c r="L354" s="105"/>
    </row>
    <row r="355" spans="1:12" ht="24.9" customHeight="1" x14ac:dyDescent="0.4">
      <c r="A355" s="435"/>
      <c r="B355" s="315" t="s">
        <v>109</v>
      </c>
      <c r="C355" s="322" t="s">
        <v>110</v>
      </c>
      <c r="D355" s="337">
        <v>6.6</v>
      </c>
      <c r="E355" s="337">
        <v>4.9000000000000004</v>
      </c>
      <c r="F355" s="338">
        <v>37.1</v>
      </c>
      <c r="G355" s="324">
        <v>223</v>
      </c>
      <c r="H355" s="311" t="s">
        <v>458</v>
      </c>
      <c r="K355" s="106"/>
      <c r="L355" s="107"/>
    </row>
    <row r="356" spans="1:12" ht="24.9" customHeight="1" x14ac:dyDescent="0.4">
      <c r="A356" s="435"/>
      <c r="B356" s="336" t="s">
        <v>563</v>
      </c>
      <c r="C356" s="306">
        <v>30</v>
      </c>
      <c r="D356" s="307">
        <v>0.2</v>
      </c>
      <c r="E356" s="313" t="s">
        <v>43</v>
      </c>
      <c r="F356" s="314" t="s">
        <v>378</v>
      </c>
      <c r="G356" s="309">
        <v>16</v>
      </c>
      <c r="H356" s="310" t="s">
        <v>477</v>
      </c>
      <c r="K356" s="105"/>
      <c r="L356" s="105"/>
    </row>
    <row r="357" spans="1:12" ht="24.9" customHeight="1" x14ac:dyDescent="0.4">
      <c r="A357" s="435"/>
      <c r="B357" s="315" t="s">
        <v>50</v>
      </c>
      <c r="C357" s="306">
        <v>50</v>
      </c>
      <c r="D357" s="307" t="s">
        <v>51</v>
      </c>
      <c r="E357" s="307" t="s">
        <v>52</v>
      </c>
      <c r="F357" s="308" t="s">
        <v>53</v>
      </c>
      <c r="G357" s="309" t="s">
        <v>54</v>
      </c>
      <c r="H357" s="333"/>
      <c r="K357" s="105"/>
      <c r="L357" s="105"/>
    </row>
    <row r="358" spans="1:12" ht="24.9" customHeight="1" x14ac:dyDescent="0.4">
      <c r="A358" s="436"/>
      <c r="B358" s="327" t="s">
        <v>210</v>
      </c>
      <c r="C358" s="306">
        <v>180</v>
      </c>
      <c r="D358" s="313" t="s">
        <v>380</v>
      </c>
      <c r="E358" s="313" t="s">
        <v>502</v>
      </c>
      <c r="F358" s="314" t="s">
        <v>503</v>
      </c>
      <c r="G358" s="309">
        <v>99</v>
      </c>
      <c r="H358" s="333" t="s">
        <v>500</v>
      </c>
      <c r="K358" s="105"/>
      <c r="L358" s="105"/>
    </row>
    <row r="359" spans="1:12" ht="24.9" customHeight="1" x14ac:dyDescent="0.4">
      <c r="A359" s="434"/>
      <c r="B359" s="20" t="s">
        <v>80</v>
      </c>
      <c r="C359" s="339" t="s">
        <v>532</v>
      </c>
      <c r="D359" s="340">
        <f>D352+D353+D354+D355+D356+D357+D358</f>
        <v>24.11</v>
      </c>
      <c r="E359" s="340">
        <f t="shared" ref="E359:G359" si="33">E352+E353+E354+E355+E356+E357+E358</f>
        <v>26.209999999999997</v>
      </c>
      <c r="F359" s="340">
        <f t="shared" si="33"/>
        <v>125.10000000000001</v>
      </c>
      <c r="G359" s="341">
        <f t="shared" si="33"/>
        <v>855</v>
      </c>
      <c r="H359" s="331"/>
    </row>
    <row r="360" spans="1:12" ht="24.9" customHeight="1" x14ac:dyDescent="0.4">
      <c r="A360" s="433" t="s">
        <v>59</v>
      </c>
      <c r="B360" s="336" t="s">
        <v>126</v>
      </c>
      <c r="C360" s="306">
        <v>180</v>
      </c>
      <c r="D360" s="313" t="s">
        <v>128</v>
      </c>
      <c r="E360" s="313" t="s">
        <v>129</v>
      </c>
      <c r="F360" s="314" t="s">
        <v>130</v>
      </c>
      <c r="G360" s="309" t="s">
        <v>96</v>
      </c>
      <c r="H360" s="333" t="s">
        <v>444</v>
      </c>
    </row>
    <row r="361" spans="1:12" ht="24.9" customHeight="1" x14ac:dyDescent="0.4">
      <c r="A361" s="434"/>
      <c r="B361" s="20" t="s">
        <v>81</v>
      </c>
      <c r="C361" s="342">
        <v>180</v>
      </c>
      <c r="D361" s="340">
        <v>4.95</v>
      </c>
      <c r="E361" s="340">
        <v>5.58</v>
      </c>
      <c r="F361" s="340">
        <v>7.74</v>
      </c>
      <c r="G361" s="341">
        <v>99</v>
      </c>
      <c r="H361" s="315"/>
    </row>
    <row r="362" spans="1:12" ht="24.9" customHeight="1" x14ac:dyDescent="0.4">
      <c r="A362" s="433" t="s">
        <v>8</v>
      </c>
      <c r="B362" s="305" t="s">
        <v>65</v>
      </c>
      <c r="C362" s="306">
        <v>150</v>
      </c>
      <c r="D362" s="307">
        <v>2.8</v>
      </c>
      <c r="E362" s="307">
        <v>7.5</v>
      </c>
      <c r="F362" s="308">
        <v>12.8</v>
      </c>
      <c r="G362" s="309">
        <v>130</v>
      </c>
      <c r="H362" s="310" t="s">
        <v>457</v>
      </c>
    </row>
    <row r="363" spans="1:12" ht="24.9" customHeight="1" x14ac:dyDescent="0.4">
      <c r="A363" s="436"/>
      <c r="B363" s="315" t="s">
        <v>66</v>
      </c>
      <c r="C363" s="322">
        <v>50</v>
      </c>
      <c r="D363" s="337">
        <v>3.8</v>
      </c>
      <c r="E363" s="337">
        <v>0.4</v>
      </c>
      <c r="F363" s="337">
        <v>24.6</v>
      </c>
      <c r="G363" s="324">
        <v>117</v>
      </c>
      <c r="H363" s="333"/>
    </row>
    <row r="364" spans="1:12" ht="24.9" customHeight="1" x14ac:dyDescent="0.4">
      <c r="A364" s="436"/>
      <c r="B364" s="389" t="s">
        <v>67</v>
      </c>
      <c r="C364" s="306">
        <v>180</v>
      </c>
      <c r="D364" s="313" t="s">
        <v>68</v>
      </c>
      <c r="E364" s="313" t="s">
        <v>68</v>
      </c>
      <c r="F364" s="328" t="s">
        <v>69</v>
      </c>
      <c r="G364" s="329" t="s">
        <v>70</v>
      </c>
      <c r="H364" s="310" t="s">
        <v>436</v>
      </c>
    </row>
    <row r="365" spans="1:12" ht="24.9" customHeight="1" x14ac:dyDescent="0.4">
      <c r="A365" s="436"/>
      <c r="B365" s="311" t="s">
        <v>379</v>
      </c>
      <c r="C365" s="322" t="s">
        <v>237</v>
      </c>
      <c r="D365" s="322">
        <v>3.7</v>
      </c>
      <c r="E365" s="322">
        <v>7</v>
      </c>
      <c r="F365" s="322">
        <v>16.399999999999999</v>
      </c>
      <c r="G365" s="322">
        <v>145</v>
      </c>
      <c r="H365" s="310" t="s">
        <v>456</v>
      </c>
    </row>
    <row r="366" spans="1:12" ht="24.9" customHeight="1" x14ac:dyDescent="0.4">
      <c r="A366" s="434"/>
      <c r="B366" s="20" t="s">
        <v>82</v>
      </c>
      <c r="C366" s="316">
        <v>433</v>
      </c>
      <c r="D366" s="330">
        <f>D362+D363+D364+D365</f>
        <v>11.6</v>
      </c>
      <c r="E366" s="330">
        <f t="shared" ref="E366:G366" si="34">E362+E363+E364+E365</f>
        <v>16.200000000000003</v>
      </c>
      <c r="F366" s="330">
        <f t="shared" si="34"/>
        <v>63.900000000000006</v>
      </c>
      <c r="G366" s="316">
        <f t="shared" si="34"/>
        <v>447</v>
      </c>
      <c r="H366" s="331"/>
    </row>
    <row r="367" spans="1:12" ht="24.9" customHeight="1" x14ac:dyDescent="0.4">
      <c r="A367" s="437" t="s">
        <v>83</v>
      </c>
      <c r="B367" s="438"/>
      <c r="C367" s="318">
        <f>C366+C361+C359+C351+C349</f>
        <v>1811</v>
      </c>
      <c r="D367" s="319">
        <f>D366+D361+D359+D351+D349</f>
        <v>76.56</v>
      </c>
      <c r="E367" s="319">
        <f>E366+E361+E359+E351+E349</f>
        <v>73.489999999999995</v>
      </c>
      <c r="F367" s="319">
        <f>F366+F361+F359+F351+F349</f>
        <v>267.64</v>
      </c>
      <c r="G367" s="318">
        <f>G349+G351+G359+G361+G366</f>
        <v>2065</v>
      </c>
      <c r="H367" s="331"/>
    </row>
    <row r="368" spans="1:12" ht="24.9" customHeight="1" x14ac:dyDescent="0.4">
      <c r="A368" s="441" t="s">
        <v>24</v>
      </c>
      <c r="B368" s="441" t="s">
        <v>25</v>
      </c>
      <c r="C368" s="432" t="s">
        <v>26</v>
      </c>
      <c r="D368" s="432" t="s">
        <v>543</v>
      </c>
      <c r="E368" s="432"/>
      <c r="F368" s="432"/>
      <c r="G368" s="441" t="s">
        <v>38</v>
      </c>
      <c r="H368" s="441" t="s">
        <v>39</v>
      </c>
    </row>
    <row r="369" spans="1:8" ht="24.9" customHeight="1" x14ac:dyDescent="0.4">
      <c r="A369" s="442"/>
      <c r="B369" s="442"/>
      <c r="C369" s="433"/>
      <c r="D369" s="410" t="s">
        <v>4</v>
      </c>
      <c r="E369" s="410" t="s">
        <v>36</v>
      </c>
      <c r="F369" s="410" t="s">
        <v>30</v>
      </c>
      <c r="G369" s="442"/>
      <c r="H369" s="442"/>
    </row>
    <row r="370" spans="1:8" ht="21" customHeight="1" x14ac:dyDescent="0.4">
      <c r="A370" s="446" t="s">
        <v>542</v>
      </c>
      <c r="B370" s="447"/>
      <c r="C370" s="447"/>
      <c r="D370" s="447"/>
      <c r="E370" s="447"/>
      <c r="F370" s="447"/>
      <c r="G370" s="447"/>
      <c r="H370" s="448"/>
    </row>
    <row r="371" spans="1:8" x14ac:dyDescent="0.4">
      <c r="A371" s="443" t="s">
        <v>385</v>
      </c>
      <c r="B371" s="455"/>
      <c r="C371" s="444"/>
      <c r="D371" s="444"/>
      <c r="E371" s="444"/>
      <c r="F371" s="444"/>
      <c r="G371" s="444"/>
      <c r="H371" s="445"/>
    </row>
    <row r="372" spans="1:8" ht="24.9" customHeight="1" x14ac:dyDescent="0.4">
      <c r="A372" s="432" t="s">
        <v>40</v>
      </c>
      <c r="B372" s="336" t="s">
        <v>239</v>
      </c>
      <c r="C372" s="306" t="s">
        <v>113</v>
      </c>
      <c r="D372" s="350">
        <v>7.1</v>
      </c>
      <c r="E372" s="350">
        <v>7.6</v>
      </c>
      <c r="F372" s="350">
        <v>36.700000000000003</v>
      </c>
      <c r="G372" s="329">
        <v>245</v>
      </c>
      <c r="H372" s="310" t="s">
        <v>476</v>
      </c>
    </row>
    <row r="373" spans="1:8" ht="24.9" customHeight="1" x14ac:dyDescent="0.4">
      <c r="A373" s="432"/>
      <c r="B373" s="310" t="s">
        <v>172</v>
      </c>
      <c r="C373" s="313" t="s">
        <v>173</v>
      </c>
      <c r="D373" s="345">
        <v>2.4</v>
      </c>
      <c r="E373" s="345">
        <v>2.4</v>
      </c>
      <c r="F373" s="346">
        <v>14.5</v>
      </c>
      <c r="G373" s="309">
        <v>109</v>
      </c>
      <c r="H373" s="333" t="s">
        <v>459</v>
      </c>
    </row>
    <row r="374" spans="1:8" ht="38.25" customHeight="1" x14ac:dyDescent="0.4">
      <c r="A374" s="432"/>
      <c r="B374" s="311" t="s">
        <v>89</v>
      </c>
      <c r="C374" s="312">
        <v>180</v>
      </c>
      <c r="D374" s="345">
        <v>2.5</v>
      </c>
      <c r="E374" s="345">
        <v>2.5</v>
      </c>
      <c r="F374" s="346">
        <v>13.2</v>
      </c>
      <c r="G374" s="309">
        <v>84</v>
      </c>
      <c r="H374" s="344" t="s">
        <v>439</v>
      </c>
    </row>
    <row r="375" spans="1:8" ht="24.9" customHeight="1" x14ac:dyDescent="0.4">
      <c r="A375" s="432"/>
      <c r="B375" s="20" t="s">
        <v>41</v>
      </c>
      <c r="C375" s="316">
        <v>420</v>
      </c>
      <c r="D375" s="330">
        <f>D372+D373+D374</f>
        <v>12</v>
      </c>
      <c r="E375" s="330">
        <f>E372+E373+E374</f>
        <v>12.5</v>
      </c>
      <c r="F375" s="330">
        <f>F372+F373+F374</f>
        <v>64.400000000000006</v>
      </c>
      <c r="G375" s="316">
        <f>G372+G373+G374</f>
        <v>438</v>
      </c>
      <c r="H375" s="331"/>
    </row>
    <row r="376" spans="1:8" ht="24.9" customHeight="1" x14ac:dyDescent="0.4">
      <c r="A376" s="433" t="s">
        <v>23</v>
      </c>
      <c r="B376" s="325" t="s">
        <v>42</v>
      </c>
      <c r="C376" s="313" t="s">
        <v>551</v>
      </c>
      <c r="D376" s="307">
        <v>0.75</v>
      </c>
      <c r="E376" s="308">
        <v>0.3</v>
      </c>
      <c r="F376" s="308">
        <v>15.15</v>
      </c>
      <c r="G376" s="332">
        <v>69</v>
      </c>
      <c r="H376" s="333"/>
    </row>
    <row r="377" spans="1:8" ht="24.9" customHeight="1" x14ac:dyDescent="0.4">
      <c r="A377" s="434"/>
      <c r="B377" s="25" t="s">
        <v>44</v>
      </c>
      <c r="C377" s="334">
        <v>150</v>
      </c>
      <c r="D377" s="330">
        <f>D376</f>
        <v>0.75</v>
      </c>
      <c r="E377" s="330">
        <f>E376</f>
        <v>0.3</v>
      </c>
      <c r="F377" s="330">
        <f>F376</f>
        <v>15.15</v>
      </c>
      <c r="G377" s="316">
        <v>69</v>
      </c>
      <c r="H377" s="331"/>
    </row>
    <row r="378" spans="1:8" ht="24.9" customHeight="1" x14ac:dyDescent="0.4">
      <c r="A378" s="435" t="s">
        <v>6</v>
      </c>
      <c r="B378" s="390" t="s">
        <v>585</v>
      </c>
      <c r="C378" s="306">
        <v>60</v>
      </c>
      <c r="D378" s="313" t="s">
        <v>93</v>
      </c>
      <c r="E378" s="313" t="s">
        <v>46</v>
      </c>
      <c r="F378" s="313" t="s">
        <v>94</v>
      </c>
      <c r="G378" s="329">
        <v>60</v>
      </c>
      <c r="H378" s="333" t="s">
        <v>586</v>
      </c>
    </row>
    <row r="379" spans="1:8" ht="24.9" customHeight="1" x14ac:dyDescent="0.4">
      <c r="A379" s="435"/>
      <c r="B379" s="327" t="s">
        <v>228</v>
      </c>
      <c r="C379" s="306">
        <v>180</v>
      </c>
      <c r="D379" s="313" t="s">
        <v>315</v>
      </c>
      <c r="E379" s="313" t="s">
        <v>160</v>
      </c>
      <c r="F379" s="314" t="s">
        <v>316</v>
      </c>
      <c r="G379" s="309">
        <v>114</v>
      </c>
      <c r="H379" s="310" t="s">
        <v>480</v>
      </c>
    </row>
    <row r="380" spans="1:8" ht="24.9" customHeight="1" x14ac:dyDescent="0.4">
      <c r="A380" s="435"/>
      <c r="B380" s="320" t="s">
        <v>391</v>
      </c>
      <c r="C380" s="322">
        <v>130</v>
      </c>
      <c r="D380" s="322">
        <v>15</v>
      </c>
      <c r="E380" s="322">
        <v>14.5</v>
      </c>
      <c r="F380" s="322">
        <v>36.9</v>
      </c>
      <c r="G380" s="324">
        <v>337.5</v>
      </c>
      <c r="H380" s="331" t="s">
        <v>525</v>
      </c>
    </row>
    <row r="381" spans="1:8" ht="24.9" customHeight="1" x14ac:dyDescent="0.4">
      <c r="A381" s="435"/>
      <c r="B381" s="315" t="s">
        <v>50</v>
      </c>
      <c r="C381" s="306">
        <v>50</v>
      </c>
      <c r="D381" s="307" t="s">
        <v>51</v>
      </c>
      <c r="E381" s="307" t="s">
        <v>52</v>
      </c>
      <c r="F381" s="308" t="s">
        <v>53</v>
      </c>
      <c r="G381" s="309" t="s">
        <v>54</v>
      </c>
      <c r="H381" s="333"/>
    </row>
    <row r="382" spans="1:8" ht="24.9" customHeight="1" x14ac:dyDescent="0.4">
      <c r="A382" s="436"/>
      <c r="B382" s="310" t="s">
        <v>101</v>
      </c>
      <c r="C382" s="306">
        <v>180</v>
      </c>
      <c r="D382" s="313">
        <v>0.9</v>
      </c>
      <c r="E382" s="313" t="s">
        <v>102</v>
      </c>
      <c r="F382" s="314" t="s">
        <v>103</v>
      </c>
      <c r="G382" s="309" t="s">
        <v>96</v>
      </c>
      <c r="H382" s="333" t="s">
        <v>443</v>
      </c>
    </row>
    <row r="383" spans="1:8" ht="24.9" customHeight="1" x14ac:dyDescent="0.4">
      <c r="A383" s="434"/>
      <c r="B383" s="20" t="s">
        <v>80</v>
      </c>
      <c r="C383" s="341">
        <f>C378+C379+C380+C381+C382</f>
        <v>600</v>
      </c>
      <c r="D383" s="340">
        <f>D378+D379+D380+D381+D382</f>
        <v>22.11</v>
      </c>
      <c r="E383" s="340">
        <f>E378+E379+E380+E381+E382</f>
        <v>21.745000000000001</v>
      </c>
      <c r="F383" s="340">
        <f>F378+F379+F380+F381+F382</f>
        <v>118.5</v>
      </c>
      <c r="G383" s="341">
        <f>G378+G379+G380+G381+G382</f>
        <v>741.5</v>
      </c>
      <c r="H383" s="331"/>
    </row>
    <row r="384" spans="1:8" ht="24.9" customHeight="1" x14ac:dyDescent="0.4">
      <c r="A384" s="433" t="s">
        <v>59</v>
      </c>
      <c r="B384" s="311" t="s">
        <v>189</v>
      </c>
      <c r="C384" s="306">
        <v>175</v>
      </c>
      <c r="D384" s="402">
        <v>5</v>
      </c>
      <c r="E384" s="313" t="s">
        <v>295</v>
      </c>
      <c r="F384" s="314" t="s">
        <v>869</v>
      </c>
      <c r="G384" s="309">
        <v>93</v>
      </c>
      <c r="H384" s="310" t="s">
        <v>433</v>
      </c>
    </row>
    <row r="385" spans="1:17" ht="24.9" customHeight="1" x14ac:dyDescent="0.4">
      <c r="A385" s="434"/>
      <c r="B385" s="20" t="s">
        <v>81</v>
      </c>
      <c r="C385" s="342">
        <v>175</v>
      </c>
      <c r="D385" s="340">
        <v>5</v>
      </c>
      <c r="E385" s="340">
        <v>4.3</v>
      </c>
      <c r="F385" s="340">
        <v>7</v>
      </c>
      <c r="G385" s="341">
        <v>93</v>
      </c>
      <c r="H385" s="343"/>
    </row>
    <row r="386" spans="1:17" ht="24.9" customHeight="1" x14ac:dyDescent="0.4">
      <c r="A386" s="433" t="s">
        <v>8</v>
      </c>
      <c r="B386" s="327" t="s">
        <v>614</v>
      </c>
      <c r="C386" s="263" t="s">
        <v>269</v>
      </c>
      <c r="D386" s="337">
        <v>11</v>
      </c>
      <c r="E386" s="337">
        <v>15.2</v>
      </c>
      <c r="F386" s="337">
        <v>10.9</v>
      </c>
      <c r="G386" s="324">
        <v>225</v>
      </c>
      <c r="H386" s="46" t="s">
        <v>603</v>
      </c>
    </row>
    <row r="387" spans="1:17" ht="24.9" customHeight="1" x14ac:dyDescent="0.4">
      <c r="A387" s="436"/>
      <c r="B387" s="336" t="s">
        <v>139</v>
      </c>
      <c r="C387" s="306" t="s">
        <v>110</v>
      </c>
      <c r="D387" s="307">
        <v>4.76</v>
      </c>
      <c r="E387" s="313" t="s">
        <v>291</v>
      </c>
      <c r="F387" s="314" t="s">
        <v>292</v>
      </c>
      <c r="G387" s="309" t="s">
        <v>293</v>
      </c>
      <c r="H387" s="310" t="s">
        <v>469</v>
      </c>
    </row>
    <row r="388" spans="1:17" ht="24.9" customHeight="1" x14ac:dyDescent="0.4">
      <c r="A388" s="436"/>
      <c r="B388" s="315" t="s">
        <v>619</v>
      </c>
      <c r="C388" s="322">
        <v>30</v>
      </c>
      <c r="D388" s="322">
        <v>0.4</v>
      </c>
      <c r="E388" s="322">
        <v>1.2</v>
      </c>
      <c r="F388" s="322">
        <v>1.4</v>
      </c>
      <c r="G388" s="324">
        <v>19</v>
      </c>
      <c r="H388" s="46" t="s">
        <v>445</v>
      </c>
    </row>
    <row r="389" spans="1:17" ht="24.9" customHeight="1" x14ac:dyDescent="0.4">
      <c r="A389" s="436"/>
      <c r="B389" s="305" t="s">
        <v>34</v>
      </c>
      <c r="C389" s="306">
        <v>180</v>
      </c>
      <c r="D389" s="307" t="s">
        <v>31</v>
      </c>
      <c r="E389" s="307" t="s">
        <v>32</v>
      </c>
      <c r="F389" s="308" t="s">
        <v>33</v>
      </c>
      <c r="G389" s="309" t="s">
        <v>35</v>
      </c>
      <c r="H389" s="310" t="s">
        <v>430</v>
      </c>
    </row>
    <row r="390" spans="1:17" ht="24.9" customHeight="1" x14ac:dyDescent="0.4">
      <c r="A390" s="436"/>
      <c r="B390" s="325" t="s">
        <v>190</v>
      </c>
      <c r="C390" s="313" t="s">
        <v>600</v>
      </c>
      <c r="D390" s="307">
        <v>0.4</v>
      </c>
      <c r="E390" s="308">
        <v>0.4</v>
      </c>
      <c r="F390" s="308">
        <v>9.8000000000000007</v>
      </c>
      <c r="G390" s="332">
        <v>47</v>
      </c>
      <c r="H390" s="351"/>
    </row>
    <row r="391" spans="1:17" ht="24.9" customHeight="1" x14ac:dyDescent="0.4">
      <c r="A391" s="434"/>
      <c r="B391" s="20" t="s">
        <v>82</v>
      </c>
      <c r="C391" s="316">
        <v>521</v>
      </c>
      <c r="D391" s="319">
        <f>D386+D387+D388+D389+D390</f>
        <v>16.66</v>
      </c>
      <c r="E391" s="319">
        <f t="shared" ref="E391:G391" si="35">E386+E387+E388+E389+E390</f>
        <v>20.47</v>
      </c>
      <c r="F391" s="319">
        <f t="shared" si="35"/>
        <v>59.149999999999991</v>
      </c>
      <c r="G391" s="318">
        <f t="shared" si="35"/>
        <v>483</v>
      </c>
      <c r="H391" s="331"/>
    </row>
    <row r="392" spans="1:17" ht="24.9" customHeight="1" x14ac:dyDescent="0.4">
      <c r="A392" s="437" t="s">
        <v>83</v>
      </c>
      <c r="B392" s="438"/>
      <c r="C392" s="318">
        <f>C391+C385+C383+C377+C375</f>
        <v>1866</v>
      </c>
      <c r="D392" s="319">
        <f>D391+D385+D383+D377+D375</f>
        <v>56.519999999999996</v>
      </c>
      <c r="E392" s="319">
        <f>E391+E385+E383+E377+E375</f>
        <v>59.314999999999998</v>
      </c>
      <c r="F392" s="319">
        <f>F391+F385+F383+F377+F375</f>
        <v>264.2</v>
      </c>
      <c r="G392" s="318">
        <f>G375+G377+G383+G385+G391</f>
        <v>1824.5</v>
      </c>
      <c r="H392" s="331"/>
    </row>
    <row r="393" spans="1:17" ht="24.9" customHeight="1" x14ac:dyDescent="0.4">
      <c r="A393" s="441" t="s">
        <v>24</v>
      </c>
      <c r="B393" s="441" t="s">
        <v>25</v>
      </c>
      <c r="C393" s="432" t="s">
        <v>26</v>
      </c>
      <c r="D393" s="432" t="s">
        <v>543</v>
      </c>
      <c r="E393" s="432"/>
      <c r="F393" s="432"/>
      <c r="G393" s="441" t="s">
        <v>38</v>
      </c>
      <c r="H393" s="441" t="s">
        <v>39</v>
      </c>
    </row>
    <row r="394" spans="1:17" ht="24.9" customHeight="1" x14ac:dyDescent="0.4">
      <c r="A394" s="442"/>
      <c r="B394" s="442"/>
      <c r="C394" s="433"/>
      <c r="D394" s="410" t="s">
        <v>4</v>
      </c>
      <c r="E394" s="410" t="s">
        <v>36</v>
      </c>
      <c r="F394" s="410" t="s">
        <v>30</v>
      </c>
      <c r="G394" s="442"/>
      <c r="H394" s="442"/>
    </row>
    <row r="395" spans="1:17" ht="21" customHeight="1" x14ac:dyDescent="0.4">
      <c r="A395" s="443" t="s">
        <v>389</v>
      </c>
      <c r="B395" s="455"/>
      <c r="C395" s="444"/>
      <c r="D395" s="444"/>
      <c r="E395" s="444"/>
      <c r="F395" s="444"/>
      <c r="G395" s="444"/>
      <c r="H395" s="445"/>
    </row>
    <row r="396" spans="1:17" x14ac:dyDescent="0.4">
      <c r="A396" s="432" t="s">
        <v>40</v>
      </c>
      <c r="B396" s="336" t="s">
        <v>370</v>
      </c>
      <c r="C396" s="306" t="s">
        <v>113</v>
      </c>
      <c r="D396" s="313" t="s">
        <v>146</v>
      </c>
      <c r="E396" s="313" t="s">
        <v>87</v>
      </c>
      <c r="F396" s="313" t="s">
        <v>371</v>
      </c>
      <c r="G396" s="329" t="s">
        <v>372</v>
      </c>
      <c r="H396" s="333" t="s">
        <v>486</v>
      </c>
      <c r="J396" s="85"/>
      <c r="K396" s="85"/>
      <c r="L396" s="85"/>
      <c r="M396" s="85"/>
      <c r="N396" s="85"/>
      <c r="O396" s="85"/>
      <c r="P396" s="85"/>
      <c r="Q396" s="85"/>
    </row>
    <row r="397" spans="1:17" ht="24.9" customHeight="1" x14ac:dyDescent="0.4">
      <c r="A397" s="432"/>
      <c r="B397" s="18" t="s">
        <v>104</v>
      </c>
      <c r="C397" s="312">
        <v>30</v>
      </c>
      <c r="D397" s="313">
        <v>3.2</v>
      </c>
      <c r="E397" s="313">
        <v>0.3</v>
      </c>
      <c r="F397" s="313">
        <v>15.3</v>
      </c>
      <c r="G397" s="309">
        <v>79</v>
      </c>
      <c r="H397" s="326" t="s">
        <v>459</v>
      </c>
      <c r="J397" s="85"/>
      <c r="K397" s="85"/>
      <c r="L397" s="85"/>
      <c r="M397" s="85"/>
      <c r="N397" s="85"/>
      <c r="O397" s="85"/>
      <c r="P397" s="85"/>
      <c r="Q397" s="85"/>
    </row>
    <row r="398" spans="1:17" ht="24.9" customHeight="1" x14ac:dyDescent="0.4">
      <c r="A398" s="432"/>
      <c r="B398" s="305" t="s">
        <v>34</v>
      </c>
      <c r="C398" s="306">
        <v>180</v>
      </c>
      <c r="D398" s="307" t="s">
        <v>31</v>
      </c>
      <c r="E398" s="307" t="s">
        <v>32</v>
      </c>
      <c r="F398" s="308" t="s">
        <v>33</v>
      </c>
      <c r="G398" s="309" t="s">
        <v>35</v>
      </c>
      <c r="H398" s="310" t="s">
        <v>430</v>
      </c>
      <c r="J398" s="85"/>
      <c r="K398" s="85"/>
      <c r="L398" s="85"/>
      <c r="M398" s="85"/>
      <c r="N398" s="85"/>
      <c r="O398" s="85"/>
      <c r="P398" s="85"/>
      <c r="Q398" s="85"/>
    </row>
    <row r="399" spans="1:17" ht="24.9" customHeight="1" x14ac:dyDescent="0.4">
      <c r="A399" s="432"/>
      <c r="B399" s="20" t="s">
        <v>41</v>
      </c>
      <c r="C399" s="316">
        <v>415</v>
      </c>
      <c r="D399" s="330">
        <f>D396+D397+D398</f>
        <v>11</v>
      </c>
      <c r="E399" s="330">
        <f>E396+E397+E398</f>
        <v>9.93</v>
      </c>
      <c r="F399" s="330">
        <f>F396+F397+F398</f>
        <v>55.900000000000006</v>
      </c>
      <c r="G399" s="316">
        <f>G396+G397+G398</f>
        <v>348</v>
      </c>
      <c r="H399" s="317"/>
      <c r="J399" s="195"/>
      <c r="K399" s="109"/>
      <c r="L399" s="196"/>
      <c r="M399" s="196"/>
      <c r="N399" s="197"/>
      <c r="O399" s="198"/>
      <c r="P399" s="89"/>
      <c r="Q399" s="85"/>
    </row>
    <row r="400" spans="1:17" ht="24.9" customHeight="1" x14ac:dyDescent="0.4">
      <c r="A400" s="433" t="s">
        <v>23</v>
      </c>
      <c r="B400" s="325" t="s">
        <v>42</v>
      </c>
      <c r="C400" s="313" t="s">
        <v>551</v>
      </c>
      <c r="D400" s="307">
        <v>0.75</v>
      </c>
      <c r="E400" s="308">
        <v>0.3</v>
      </c>
      <c r="F400" s="308">
        <v>15.15</v>
      </c>
      <c r="G400" s="332">
        <v>69</v>
      </c>
      <c r="H400" s="333"/>
      <c r="J400" s="85"/>
      <c r="K400" s="85"/>
      <c r="L400" s="85"/>
      <c r="M400" s="85"/>
      <c r="N400" s="85"/>
      <c r="O400" s="85"/>
      <c r="P400" s="85"/>
      <c r="Q400" s="85"/>
    </row>
    <row r="401" spans="1:8" ht="24.9" customHeight="1" x14ac:dyDescent="0.4">
      <c r="A401" s="434"/>
      <c r="B401" s="25" t="s">
        <v>44</v>
      </c>
      <c r="C401" s="334">
        <v>150</v>
      </c>
      <c r="D401" s="330">
        <f>D400</f>
        <v>0.75</v>
      </c>
      <c r="E401" s="330">
        <f>E400</f>
        <v>0.3</v>
      </c>
      <c r="F401" s="330">
        <f>F400</f>
        <v>15.15</v>
      </c>
      <c r="G401" s="316">
        <f>G400</f>
        <v>69</v>
      </c>
      <c r="H401" s="317"/>
    </row>
    <row r="402" spans="1:8" ht="24.9" customHeight="1" x14ac:dyDescent="0.4">
      <c r="A402" s="435" t="s">
        <v>6</v>
      </c>
      <c r="B402" s="311" t="s">
        <v>191</v>
      </c>
      <c r="C402" s="306">
        <v>60</v>
      </c>
      <c r="D402" s="335" t="s">
        <v>93</v>
      </c>
      <c r="E402" s="314" t="s">
        <v>192</v>
      </c>
      <c r="F402" s="314" t="s">
        <v>193</v>
      </c>
      <c r="G402" s="332">
        <v>11</v>
      </c>
      <c r="H402" s="310" t="s">
        <v>482</v>
      </c>
    </row>
    <row r="403" spans="1:8" ht="24.9" customHeight="1" x14ac:dyDescent="0.4">
      <c r="A403" s="435"/>
      <c r="B403" s="336" t="s">
        <v>266</v>
      </c>
      <c r="C403" s="306">
        <v>180</v>
      </c>
      <c r="D403" s="313" t="s">
        <v>75</v>
      </c>
      <c r="E403" s="313" t="s">
        <v>99</v>
      </c>
      <c r="F403" s="313" t="s">
        <v>323</v>
      </c>
      <c r="G403" s="329">
        <v>133</v>
      </c>
      <c r="H403" s="64" t="s">
        <v>493</v>
      </c>
    </row>
    <row r="404" spans="1:8" ht="24.9" customHeight="1" x14ac:dyDescent="0.4">
      <c r="A404" s="435"/>
      <c r="B404" s="320" t="s">
        <v>268</v>
      </c>
      <c r="C404" s="322" t="s">
        <v>269</v>
      </c>
      <c r="D404" s="322">
        <v>10</v>
      </c>
      <c r="E404" s="322">
        <v>16.899999999999999</v>
      </c>
      <c r="F404" s="322">
        <v>3.5</v>
      </c>
      <c r="G404" s="324">
        <v>206</v>
      </c>
      <c r="H404" s="64" t="s">
        <v>494</v>
      </c>
    </row>
    <row r="405" spans="1:8" ht="24.9" customHeight="1" x14ac:dyDescent="0.4">
      <c r="A405" s="435"/>
      <c r="B405" s="320" t="s">
        <v>360</v>
      </c>
      <c r="C405" s="322">
        <v>130</v>
      </c>
      <c r="D405" s="322">
        <v>3.8</v>
      </c>
      <c r="E405" s="322">
        <v>8</v>
      </c>
      <c r="F405" s="322">
        <v>9.6999999999999993</v>
      </c>
      <c r="G405" s="324">
        <v>126</v>
      </c>
      <c r="H405" s="310" t="s">
        <v>507</v>
      </c>
    </row>
    <row r="406" spans="1:8" ht="24.9" customHeight="1" x14ac:dyDescent="0.4">
      <c r="A406" s="435"/>
      <c r="B406" s="315" t="s">
        <v>50</v>
      </c>
      <c r="C406" s="306">
        <v>50</v>
      </c>
      <c r="D406" s="307" t="s">
        <v>51</v>
      </c>
      <c r="E406" s="307" t="s">
        <v>52</v>
      </c>
      <c r="F406" s="308" t="s">
        <v>53</v>
      </c>
      <c r="G406" s="309" t="s">
        <v>54</v>
      </c>
      <c r="H406" s="326"/>
    </row>
    <row r="407" spans="1:8" ht="24.9" customHeight="1" x14ac:dyDescent="0.4">
      <c r="A407" s="436"/>
      <c r="B407" s="344" t="s">
        <v>55</v>
      </c>
      <c r="C407" s="322">
        <v>180</v>
      </c>
      <c r="D407" s="337" t="s">
        <v>56</v>
      </c>
      <c r="E407" s="337" t="s">
        <v>56</v>
      </c>
      <c r="F407" s="352" t="s">
        <v>57</v>
      </c>
      <c r="G407" s="353" t="s">
        <v>58</v>
      </c>
      <c r="H407" s="326" t="s">
        <v>432</v>
      </c>
    </row>
    <row r="408" spans="1:8" ht="24.9" customHeight="1" x14ac:dyDescent="0.4">
      <c r="A408" s="434"/>
      <c r="B408" s="20" t="s">
        <v>80</v>
      </c>
      <c r="C408" s="339" t="s">
        <v>615</v>
      </c>
      <c r="D408" s="340">
        <f>D402+D403+D404+D405+D406+D407</f>
        <v>20</v>
      </c>
      <c r="E408" s="340">
        <f>E402+E403+E404+E405+E406+E407</f>
        <v>27.99</v>
      </c>
      <c r="F408" s="340">
        <f>F402+F403+F404+F405+F406+F407</f>
        <v>80.759999999999991</v>
      </c>
      <c r="G408" s="341">
        <f>G402+G403+G404+G405+G406+G407</f>
        <v>675</v>
      </c>
      <c r="H408" s="317"/>
    </row>
    <row r="409" spans="1:8" ht="24.9" customHeight="1" x14ac:dyDescent="0.4">
      <c r="A409" s="433" t="s">
        <v>59</v>
      </c>
      <c r="B409" s="390" t="s">
        <v>868</v>
      </c>
      <c r="C409" s="306">
        <v>175</v>
      </c>
      <c r="D409" s="313" t="s">
        <v>64</v>
      </c>
      <c r="E409" s="313" t="s">
        <v>100</v>
      </c>
      <c r="F409" s="314" t="s">
        <v>146</v>
      </c>
      <c r="G409" s="309">
        <v>108</v>
      </c>
      <c r="H409" s="310" t="s">
        <v>433</v>
      </c>
    </row>
    <row r="410" spans="1:8" ht="24.9" customHeight="1" x14ac:dyDescent="0.4">
      <c r="A410" s="434"/>
      <c r="B410" s="20" t="s">
        <v>81</v>
      </c>
      <c r="C410" s="342">
        <v>175</v>
      </c>
      <c r="D410" s="340">
        <v>5.6</v>
      </c>
      <c r="E410" s="340">
        <v>6.1</v>
      </c>
      <c r="F410" s="340">
        <v>7.7</v>
      </c>
      <c r="G410" s="341">
        <v>108</v>
      </c>
      <c r="H410" s="354"/>
    </row>
    <row r="411" spans="1:8" ht="24.9" customHeight="1" x14ac:dyDescent="0.4">
      <c r="A411" s="433" t="s">
        <v>8</v>
      </c>
      <c r="B411" s="336" t="s">
        <v>247</v>
      </c>
      <c r="C411" s="306" t="s">
        <v>91</v>
      </c>
      <c r="D411" s="313" t="s">
        <v>412</v>
      </c>
      <c r="E411" s="313" t="s">
        <v>413</v>
      </c>
      <c r="F411" s="313" t="s">
        <v>415</v>
      </c>
      <c r="G411" s="329" t="s">
        <v>414</v>
      </c>
      <c r="H411" s="333" t="s">
        <v>478</v>
      </c>
    </row>
    <row r="412" spans="1:8" ht="24.9" customHeight="1" x14ac:dyDescent="0.4">
      <c r="A412" s="436"/>
      <c r="B412" s="327" t="s">
        <v>117</v>
      </c>
      <c r="C412" s="306">
        <v>180</v>
      </c>
      <c r="D412" s="313" t="s">
        <v>118</v>
      </c>
      <c r="E412" s="313" t="s">
        <v>119</v>
      </c>
      <c r="F412" s="314" t="s">
        <v>120</v>
      </c>
      <c r="G412" s="309" t="s">
        <v>121</v>
      </c>
      <c r="H412" s="333" t="s">
        <v>448</v>
      </c>
    </row>
    <row r="413" spans="1:8" ht="24.9" customHeight="1" x14ac:dyDescent="0.4">
      <c r="A413" s="436"/>
      <c r="B413" s="311" t="s">
        <v>162</v>
      </c>
      <c r="C413" s="312">
        <v>120</v>
      </c>
      <c r="D413" s="313" t="s">
        <v>72</v>
      </c>
      <c r="E413" s="313" t="s">
        <v>93</v>
      </c>
      <c r="F413" s="314" t="s">
        <v>599</v>
      </c>
      <c r="G413" s="309">
        <v>115</v>
      </c>
      <c r="H413" s="315"/>
    </row>
    <row r="414" spans="1:8" ht="24.9" customHeight="1" x14ac:dyDescent="0.4">
      <c r="A414" s="434"/>
      <c r="B414" s="20" t="s">
        <v>82</v>
      </c>
      <c r="C414" s="316">
        <v>460</v>
      </c>
      <c r="D414" s="319">
        <f>D411+D412+D413</f>
        <v>30.48</v>
      </c>
      <c r="E414" s="319">
        <f>E411+E412+E413</f>
        <v>19.690000000000001</v>
      </c>
      <c r="F414" s="319">
        <f>F411+F412+F413</f>
        <v>77.3</v>
      </c>
      <c r="G414" s="318">
        <f>G411+G412+G413</f>
        <v>610</v>
      </c>
      <c r="H414" s="317"/>
    </row>
    <row r="415" spans="1:8" ht="24.9" customHeight="1" x14ac:dyDescent="0.4">
      <c r="A415" s="437" t="s">
        <v>83</v>
      </c>
      <c r="B415" s="438"/>
      <c r="C415" s="318">
        <f>C414+C410+C408+C401+C399</f>
        <v>1877</v>
      </c>
      <c r="D415" s="319">
        <f>D414+D410+D408+D401+D399</f>
        <v>67.83</v>
      </c>
      <c r="E415" s="319">
        <f>E414+E410+E408+E401+E399</f>
        <v>64.009999999999991</v>
      </c>
      <c r="F415" s="319">
        <f>F414+F410+F408+F401+F399</f>
        <v>236.81</v>
      </c>
      <c r="G415" s="318">
        <f>G414+G410+G408+G401+G399</f>
        <v>1810</v>
      </c>
      <c r="H415" s="317"/>
    </row>
    <row r="416" spans="1:8" ht="24.9" customHeight="1" x14ac:dyDescent="0.4">
      <c r="A416" s="441" t="s">
        <v>24</v>
      </c>
      <c r="B416" s="441" t="s">
        <v>25</v>
      </c>
      <c r="C416" s="432" t="s">
        <v>26</v>
      </c>
      <c r="D416" s="432" t="s">
        <v>543</v>
      </c>
      <c r="E416" s="432"/>
      <c r="F416" s="432"/>
      <c r="G416" s="441" t="s">
        <v>38</v>
      </c>
      <c r="H416" s="441" t="s">
        <v>39</v>
      </c>
    </row>
    <row r="417" spans="1:8" ht="24.9" customHeight="1" x14ac:dyDescent="0.4">
      <c r="A417" s="442"/>
      <c r="B417" s="442"/>
      <c r="C417" s="433"/>
      <c r="D417" s="410" t="s">
        <v>4</v>
      </c>
      <c r="E417" s="410" t="s">
        <v>36</v>
      </c>
      <c r="F417" s="410" t="s">
        <v>30</v>
      </c>
      <c r="G417" s="442"/>
      <c r="H417" s="442"/>
    </row>
    <row r="418" spans="1:8" ht="21" customHeight="1" x14ac:dyDescent="0.4">
      <c r="A418" s="443" t="s">
        <v>390</v>
      </c>
      <c r="B418" s="455"/>
      <c r="C418" s="444"/>
      <c r="D418" s="444"/>
      <c r="E418" s="444"/>
      <c r="F418" s="444"/>
      <c r="G418" s="444"/>
      <c r="H418" s="445"/>
    </row>
    <row r="419" spans="1:8" x14ac:dyDescent="0.4">
      <c r="A419" s="432" t="s">
        <v>40</v>
      </c>
      <c r="B419" s="336" t="s">
        <v>264</v>
      </c>
      <c r="C419" s="306">
        <v>180</v>
      </c>
      <c r="D419" s="313" t="s">
        <v>265</v>
      </c>
      <c r="E419" s="313" t="s">
        <v>265</v>
      </c>
      <c r="F419" s="313">
        <v>2.02</v>
      </c>
      <c r="G419" s="309" t="s">
        <v>17</v>
      </c>
      <c r="H419" s="333" t="s">
        <v>479</v>
      </c>
    </row>
    <row r="420" spans="1:8" ht="24.9" customHeight="1" x14ac:dyDescent="0.4">
      <c r="A420" s="432"/>
      <c r="B420" s="310" t="s">
        <v>141</v>
      </c>
      <c r="C420" s="313" t="s">
        <v>142</v>
      </c>
      <c r="D420" s="345" t="s">
        <v>105</v>
      </c>
      <c r="E420" s="345" t="s">
        <v>143</v>
      </c>
      <c r="F420" s="346" t="s">
        <v>144</v>
      </c>
      <c r="G420" s="309" t="s">
        <v>145</v>
      </c>
      <c r="H420" s="333" t="s">
        <v>451</v>
      </c>
    </row>
    <row r="421" spans="1:8" ht="24.75" customHeight="1" x14ac:dyDescent="0.4">
      <c r="A421" s="432"/>
      <c r="B421" s="311" t="s">
        <v>89</v>
      </c>
      <c r="C421" s="312">
        <v>180</v>
      </c>
      <c r="D421" s="345">
        <v>2.5</v>
      </c>
      <c r="E421" s="345">
        <v>2.5</v>
      </c>
      <c r="F421" s="346">
        <v>13.2</v>
      </c>
      <c r="G421" s="309">
        <v>84</v>
      </c>
      <c r="H421" s="344" t="s">
        <v>439</v>
      </c>
    </row>
    <row r="422" spans="1:8" ht="24.9" customHeight="1" x14ac:dyDescent="0.4">
      <c r="A422" s="432"/>
      <c r="B422" s="20" t="s">
        <v>41</v>
      </c>
      <c r="C422" s="316">
        <v>400</v>
      </c>
      <c r="D422" s="330">
        <f>D419+D420+D421</f>
        <v>19.5</v>
      </c>
      <c r="E422" s="330">
        <f t="shared" ref="E422:F422" si="36">E419+E420+E421</f>
        <v>17.5</v>
      </c>
      <c r="F422" s="330">
        <f t="shared" si="36"/>
        <v>29.72</v>
      </c>
      <c r="G422" s="316">
        <f>G419+G420+G421</f>
        <v>409</v>
      </c>
      <c r="H422" s="331"/>
    </row>
    <row r="423" spans="1:8" ht="24.9" customHeight="1" x14ac:dyDescent="0.4">
      <c r="A423" s="433" t="s">
        <v>23</v>
      </c>
      <c r="B423" s="336" t="s">
        <v>147</v>
      </c>
      <c r="C423" s="306">
        <v>100</v>
      </c>
      <c r="D423" s="313" t="s">
        <v>76</v>
      </c>
      <c r="E423" s="313" t="s">
        <v>148</v>
      </c>
      <c r="F423" s="328" t="s">
        <v>149</v>
      </c>
      <c r="G423" s="329" t="s">
        <v>150</v>
      </c>
      <c r="H423" s="333" t="s">
        <v>460</v>
      </c>
    </row>
    <row r="424" spans="1:8" ht="24.9" customHeight="1" x14ac:dyDescent="0.4">
      <c r="A424" s="434"/>
      <c r="B424" s="25" t="s">
        <v>44</v>
      </c>
      <c r="C424" s="334">
        <v>100</v>
      </c>
      <c r="D424" s="330" t="str">
        <f>D423</f>
        <v>0,3</v>
      </c>
      <c r="E424" s="330" t="str">
        <f>E423</f>
        <v>0,13</v>
      </c>
      <c r="F424" s="330" t="str">
        <f>F423</f>
        <v>13,4</v>
      </c>
      <c r="G424" s="316" t="str">
        <f>G423</f>
        <v>55,5</v>
      </c>
      <c r="H424" s="331"/>
    </row>
    <row r="425" spans="1:8" ht="24.9" customHeight="1" x14ac:dyDescent="0.4">
      <c r="A425" s="435" t="s">
        <v>6</v>
      </c>
      <c r="B425" s="311" t="s">
        <v>373</v>
      </c>
      <c r="C425" s="306">
        <v>60</v>
      </c>
      <c r="D425" s="335" t="s">
        <v>45</v>
      </c>
      <c r="E425" s="314" t="s">
        <v>46</v>
      </c>
      <c r="F425" s="314" t="s">
        <v>46</v>
      </c>
      <c r="G425" s="332">
        <v>38</v>
      </c>
      <c r="H425" s="310" t="s">
        <v>516</v>
      </c>
    </row>
    <row r="426" spans="1:8" ht="24.9" customHeight="1" x14ac:dyDescent="0.4">
      <c r="A426" s="435"/>
      <c r="B426" s="315" t="s">
        <v>151</v>
      </c>
      <c r="C426" s="322" t="s">
        <v>287</v>
      </c>
      <c r="D426" s="322">
        <v>1.5</v>
      </c>
      <c r="E426" s="322">
        <v>3.8</v>
      </c>
      <c r="F426" s="322">
        <v>9.9</v>
      </c>
      <c r="G426" s="324">
        <v>113</v>
      </c>
      <c r="H426" s="333" t="s">
        <v>491</v>
      </c>
    </row>
    <row r="427" spans="1:8" ht="36" customHeight="1" x14ac:dyDescent="0.4">
      <c r="A427" s="435"/>
      <c r="B427" s="355" t="s">
        <v>386</v>
      </c>
      <c r="C427" s="306" t="s">
        <v>246</v>
      </c>
      <c r="D427" s="313" t="s">
        <v>209</v>
      </c>
      <c r="E427" s="313" t="s">
        <v>387</v>
      </c>
      <c r="F427" s="328" t="s">
        <v>88</v>
      </c>
      <c r="G427" s="329" t="s">
        <v>760</v>
      </c>
      <c r="H427" s="344" t="s">
        <v>488</v>
      </c>
    </row>
    <row r="428" spans="1:8" ht="24.75" customHeight="1" x14ac:dyDescent="0.4">
      <c r="A428" s="435"/>
      <c r="B428" s="310" t="s">
        <v>159</v>
      </c>
      <c r="C428" s="306" t="s">
        <v>110</v>
      </c>
      <c r="D428" s="313" t="s">
        <v>298</v>
      </c>
      <c r="E428" s="313" t="s">
        <v>95</v>
      </c>
      <c r="F428" s="345" t="s">
        <v>299</v>
      </c>
      <c r="G428" s="329" t="s">
        <v>300</v>
      </c>
      <c r="H428" s="333" t="s">
        <v>435</v>
      </c>
    </row>
    <row r="429" spans="1:8" ht="24.9" customHeight="1" x14ac:dyDescent="0.4">
      <c r="A429" s="435"/>
      <c r="B429" s="315" t="s">
        <v>50</v>
      </c>
      <c r="C429" s="306">
        <v>50</v>
      </c>
      <c r="D429" s="307" t="s">
        <v>51</v>
      </c>
      <c r="E429" s="307" t="s">
        <v>52</v>
      </c>
      <c r="F429" s="308" t="s">
        <v>53</v>
      </c>
      <c r="G429" s="309" t="s">
        <v>54</v>
      </c>
      <c r="H429" s="333"/>
    </row>
    <row r="430" spans="1:8" ht="24.75" customHeight="1" x14ac:dyDescent="0.4">
      <c r="A430" s="436"/>
      <c r="B430" s="310" t="s">
        <v>183</v>
      </c>
      <c r="C430" s="306">
        <v>180</v>
      </c>
      <c r="D430" s="356">
        <v>0.2</v>
      </c>
      <c r="E430" s="356">
        <v>0.03</v>
      </c>
      <c r="F430" s="356" t="s">
        <v>187</v>
      </c>
      <c r="G430" s="357" t="s">
        <v>188</v>
      </c>
      <c r="H430" s="344" t="s">
        <v>446</v>
      </c>
    </row>
    <row r="431" spans="1:8" ht="24.75" customHeight="1" x14ac:dyDescent="0.4">
      <c r="A431" s="434"/>
      <c r="B431" s="20" t="s">
        <v>80</v>
      </c>
      <c r="C431" s="339" t="s">
        <v>328</v>
      </c>
      <c r="D431" s="340">
        <f>D425+D426+D427+D428+D429+D430</f>
        <v>21.3</v>
      </c>
      <c r="E431" s="340">
        <f t="shared" ref="E431:G431" si="37">E425+E426+E427+E428+E429+E430</f>
        <v>20.430000000000003</v>
      </c>
      <c r="F431" s="340">
        <f t="shared" si="37"/>
        <v>104.30000000000001</v>
      </c>
      <c r="G431" s="341">
        <f t="shared" si="37"/>
        <v>660</v>
      </c>
      <c r="H431" s="331"/>
    </row>
    <row r="432" spans="1:8" ht="24.75" customHeight="1" x14ac:dyDescent="0.4">
      <c r="A432" s="433" t="s">
        <v>59</v>
      </c>
      <c r="B432" s="311" t="s">
        <v>125</v>
      </c>
      <c r="C432" s="347">
        <v>40</v>
      </c>
      <c r="D432" s="307">
        <v>2.27</v>
      </c>
      <c r="E432" s="307">
        <v>2.93</v>
      </c>
      <c r="F432" s="348">
        <v>36.200000000000003</v>
      </c>
      <c r="G432" s="309">
        <v>180.36</v>
      </c>
      <c r="H432" s="310"/>
    </row>
    <row r="433" spans="1:16" ht="24.9" customHeight="1" x14ac:dyDescent="0.4">
      <c r="A433" s="436"/>
      <c r="B433" s="336" t="s">
        <v>126</v>
      </c>
      <c r="C433" s="306">
        <v>180</v>
      </c>
      <c r="D433" s="313" t="s">
        <v>128</v>
      </c>
      <c r="E433" s="313" t="s">
        <v>129</v>
      </c>
      <c r="F433" s="314" t="s">
        <v>130</v>
      </c>
      <c r="G433" s="309" t="s">
        <v>96</v>
      </c>
      <c r="H433" s="333" t="s">
        <v>444</v>
      </c>
    </row>
    <row r="434" spans="1:16" ht="24.9" customHeight="1" x14ac:dyDescent="0.4">
      <c r="A434" s="434"/>
      <c r="B434" s="20" t="s">
        <v>81</v>
      </c>
      <c r="C434" s="342">
        <v>220</v>
      </c>
      <c r="D434" s="340">
        <f>D433+D432</f>
        <v>7.2200000000000006</v>
      </c>
      <c r="E434" s="340">
        <f>E433+E432</f>
        <v>8.51</v>
      </c>
      <c r="F434" s="340">
        <f>F433+F432</f>
        <v>43.940000000000005</v>
      </c>
      <c r="G434" s="341">
        <f>G433+G432</f>
        <v>279.36</v>
      </c>
      <c r="H434" s="343"/>
    </row>
    <row r="435" spans="1:16" ht="24.9" customHeight="1" x14ac:dyDescent="0.4">
      <c r="A435" s="433" t="s">
        <v>8</v>
      </c>
      <c r="B435" s="327" t="s">
        <v>396</v>
      </c>
      <c r="C435" s="306">
        <v>130</v>
      </c>
      <c r="D435" s="313" t="s">
        <v>260</v>
      </c>
      <c r="E435" s="313" t="s">
        <v>156</v>
      </c>
      <c r="F435" s="313" t="s">
        <v>261</v>
      </c>
      <c r="G435" s="329" t="s">
        <v>262</v>
      </c>
      <c r="H435" s="310" t="s">
        <v>515</v>
      </c>
    </row>
    <row r="436" spans="1:16" ht="24.9" customHeight="1" x14ac:dyDescent="0.4">
      <c r="A436" s="436"/>
      <c r="B436" s="305" t="s">
        <v>34</v>
      </c>
      <c r="C436" s="306">
        <v>180</v>
      </c>
      <c r="D436" s="307" t="s">
        <v>31</v>
      </c>
      <c r="E436" s="307" t="s">
        <v>32</v>
      </c>
      <c r="F436" s="308" t="s">
        <v>33</v>
      </c>
      <c r="G436" s="309" t="s">
        <v>35</v>
      </c>
      <c r="H436" s="310" t="s">
        <v>430</v>
      </c>
    </row>
    <row r="437" spans="1:16" ht="24.9" customHeight="1" x14ac:dyDescent="0.4">
      <c r="A437" s="436"/>
      <c r="B437" s="311" t="s">
        <v>131</v>
      </c>
      <c r="C437" s="315">
        <v>100</v>
      </c>
      <c r="D437" s="315">
        <v>0.4</v>
      </c>
      <c r="E437" s="315">
        <v>0.3</v>
      </c>
      <c r="F437" s="315">
        <v>10.3</v>
      </c>
      <c r="G437" s="315">
        <v>47</v>
      </c>
      <c r="H437" s="351"/>
    </row>
    <row r="438" spans="1:16" ht="24.9" customHeight="1" x14ac:dyDescent="0.4">
      <c r="A438" s="434"/>
      <c r="B438" s="20" t="s">
        <v>82</v>
      </c>
      <c r="C438" s="316">
        <v>410</v>
      </c>
      <c r="D438" s="330">
        <f>D435+D436+D437</f>
        <v>15.17</v>
      </c>
      <c r="E438" s="330">
        <f>E435+E436+E437</f>
        <v>14.73</v>
      </c>
      <c r="F438" s="330">
        <f>F435+F436+F437</f>
        <v>49.5</v>
      </c>
      <c r="G438" s="316">
        <f>G435+G436+G437</f>
        <v>386</v>
      </c>
      <c r="H438" s="331"/>
    </row>
    <row r="439" spans="1:16" ht="24.9" customHeight="1" x14ac:dyDescent="0.4">
      <c r="A439" s="437" t="s">
        <v>83</v>
      </c>
      <c r="B439" s="438"/>
      <c r="C439" s="318">
        <f>C438+C434+C431+C424+C422</f>
        <v>1847</v>
      </c>
      <c r="D439" s="319">
        <f>D438+D434+D431+D424+D422</f>
        <v>63.489999999999995</v>
      </c>
      <c r="E439" s="319">
        <f>E438+E434+E431+E424+E422</f>
        <v>61.300000000000004</v>
      </c>
      <c r="F439" s="319">
        <f>F438+F434+F431+F424+F422</f>
        <v>240.86</v>
      </c>
      <c r="G439" s="318">
        <f>G438+G434+G431+G424+G422</f>
        <v>1789.8600000000001</v>
      </c>
      <c r="H439" s="331"/>
      <c r="J439" s="85"/>
      <c r="K439" s="87"/>
      <c r="L439" s="87"/>
      <c r="M439" s="87"/>
      <c r="N439" s="87"/>
      <c r="O439" s="111"/>
      <c r="P439" s="89"/>
    </row>
    <row r="440" spans="1:16" ht="24.9" customHeight="1" x14ac:dyDescent="0.4">
      <c r="A440" s="441" t="s">
        <v>24</v>
      </c>
      <c r="B440" s="441" t="s">
        <v>25</v>
      </c>
      <c r="C440" s="432" t="s">
        <v>26</v>
      </c>
      <c r="D440" s="432" t="s">
        <v>543</v>
      </c>
      <c r="E440" s="432"/>
      <c r="F440" s="432"/>
      <c r="G440" s="441" t="s">
        <v>38</v>
      </c>
      <c r="H440" s="441" t="s">
        <v>39</v>
      </c>
    </row>
    <row r="441" spans="1:16" ht="24.9" customHeight="1" x14ac:dyDescent="0.4">
      <c r="A441" s="442"/>
      <c r="B441" s="442"/>
      <c r="C441" s="433"/>
      <c r="D441" s="410" t="s">
        <v>4</v>
      </c>
      <c r="E441" s="410" t="s">
        <v>36</v>
      </c>
      <c r="F441" s="410" t="s">
        <v>30</v>
      </c>
      <c r="G441" s="442"/>
      <c r="H441" s="442"/>
    </row>
    <row r="442" spans="1:16" ht="21" customHeight="1" x14ac:dyDescent="0.4">
      <c r="A442" s="443" t="s">
        <v>392</v>
      </c>
      <c r="B442" s="455"/>
      <c r="C442" s="444"/>
      <c r="D442" s="444"/>
      <c r="E442" s="444"/>
      <c r="F442" s="444"/>
      <c r="G442" s="444"/>
      <c r="H442" s="445"/>
    </row>
    <row r="443" spans="1:16" x14ac:dyDescent="0.4">
      <c r="A443" s="432" t="s">
        <v>40</v>
      </c>
      <c r="B443" s="315" t="s">
        <v>384</v>
      </c>
      <c r="C443" s="321" t="s">
        <v>27</v>
      </c>
      <c r="D443" s="322">
        <v>7.8</v>
      </c>
      <c r="E443" s="323">
        <v>12.9</v>
      </c>
      <c r="F443" s="322">
        <v>29</v>
      </c>
      <c r="G443" s="324">
        <v>267</v>
      </c>
      <c r="H443" s="310" t="s">
        <v>514</v>
      </c>
    </row>
    <row r="444" spans="1:16" ht="24.9" customHeight="1" x14ac:dyDescent="0.4">
      <c r="A444" s="432"/>
      <c r="B444" s="327" t="s">
        <v>117</v>
      </c>
      <c r="C444" s="306">
        <v>180</v>
      </c>
      <c r="D444" s="313" t="s">
        <v>118</v>
      </c>
      <c r="E444" s="313" t="s">
        <v>119</v>
      </c>
      <c r="F444" s="314" t="s">
        <v>120</v>
      </c>
      <c r="G444" s="309" t="s">
        <v>121</v>
      </c>
      <c r="H444" s="333" t="s">
        <v>448</v>
      </c>
    </row>
    <row r="445" spans="1:16" ht="24.75" customHeight="1" x14ac:dyDescent="0.4">
      <c r="A445" s="432"/>
      <c r="B445" s="311" t="s">
        <v>60</v>
      </c>
      <c r="C445" s="315">
        <v>40</v>
      </c>
      <c r="D445" s="315">
        <v>2.72</v>
      </c>
      <c r="E445" s="315">
        <v>2.2400000000000002</v>
      </c>
      <c r="F445" s="315">
        <v>27</v>
      </c>
      <c r="G445" s="349">
        <v>127</v>
      </c>
      <c r="H445" s="333"/>
    </row>
    <row r="446" spans="1:16" ht="24.75" customHeight="1" x14ac:dyDescent="0.4">
      <c r="A446" s="432"/>
      <c r="B446" s="20" t="s">
        <v>41</v>
      </c>
      <c r="C446" s="316">
        <v>376</v>
      </c>
      <c r="D446" s="330">
        <f>D443+D444+D445</f>
        <v>13.4</v>
      </c>
      <c r="E446" s="330">
        <f t="shared" ref="E446:F446" si="38">E443+E444+E445</f>
        <v>17.93</v>
      </c>
      <c r="F446" s="330">
        <f t="shared" si="38"/>
        <v>68.099999999999994</v>
      </c>
      <c r="G446" s="316">
        <f>G443+G444+G445</f>
        <v>478</v>
      </c>
      <c r="H446" s="331"/>
    </row>
    <row r="447" spans="1:16" ht="24.75" customHeight="1" x14ac:dyDescent="0.4">
      <c r="A447" s="433" t="s">
        <v>23</v>
      </c>
      <c r="B447" s="325" t="s">
        <v>42</v>
      </c>
      <c r="C447" s="313" t="s">
        <v>551</v>
      </c>
      <c r="D447" s="307">
        <v>0.75</v>
      </c>
      <c r="E447" s="308">
        <v>0.3</v>
      </c>
      <c r="F447" s="308">
        <v>15.15</v>
      </c>
      <c r="G447" s="332">
        <v>69</v>
      </c>
      <c r="H447" s="343"/>
    </row>
    <row r="448" spans="1:16" ht="24.75" customHeight="1" x14ac:dyDescent="0.4">
      <c r="A448" s="434"/>
      <c r="B448" s="25" t="s">
        <v>44</v>
      </c>
      <c r="C448" s="334">
        <v>150</v>
      </c>
      <c r="D448" s="330">
        <f>D447</f>
        <v>0.75</v>
      </c>
      <c r="E448" s="330">
        <f>E447</f>
        <v>0.3</v>
      </c>
      <c r="F448" s="330">
        <f>F447</f>
        <v>15.15</v>
      </c>
      <c r="G448" s="316">
        <f>G447</f>
        <v>69</v>
      </c>
      <c r="H448" s="331"/>
    </row>
    <row r="449" spans="1:8" ht="24.75" customHeight="1" x14ac:dyDescent="0.4">
      <c r="A449" s="435" t="s">
        <v>6</v>
      </c>
      <c r="B449" s="336" t="s">
        <v>556</v>
      </c>
      <c r="C449" s="306">
        <v>60</v>
      </c>
      <c r="D449" s="313" t="s">
        <v>52</v>
      </c>
      <c r="E449" s="313" t="s">
        <v>208</v>
      </c>
      <c r="F449" s="314" t="s">
        <v>62</v>
      </c>
      <c r="G449" s="309" t="s">
        <v>78</v>
      </c>
      <c r="H449" s="310" t="s">
        <v>557</v>
      </c>
    </row>
    <row r="450" spans="1:8" ht="24.75" customHeight="1" x14ac:dyDescent="0.4">
      <c r="A450" s="435"/>
      <c r="B450" s="336" t="s">
        <v>258</v>
      </c>
      <c r="C450" s="306" t="s">
        <v>287</v>
      </c>
      <c r="D450" s="335" t="s">
        <v>68</v>
      </c>
      <c r="E450" s="314" t="s">
        <v>321</v>
      </c>
      <c r="F450" s="314" t="s">
        <v>114</v>
      </c>
      <c r="G450" s="332">
        <v>98.6</v>
      </c>
      <c r="H450" s="333" t="s">
        <v>464</v>
      </c>
    </row>
    <row r="451" spans="1:8" ht="24.75" customHeight="1" x14ac:dyDescent="0.4">
      <c r="A451" s="435"/>
      <c r="B451" s="355" t="s">
        <v>568</v>
      </c>
      <c r="C451" s="306" t="s">
        <v>569</v>
      </c>
      <c r="D451" s="313" t="s">
        <v>218</v>
      </c>
      <c r="E451" s="313" t="s">
        <v>570</v>
      </c>
      <c r="F451" s="313" t="s">
        <v>552</v>
      </c>
      <c r="G451" s="329">
        <v>157</v>
      </c>
      <c r="H451" s="344" t="s">
        <v>571</v>
      </c>
    </row>
    <row r="452" spans="1:8" ht="24.75" customHeight="1" x14ac:dyDescent="0.4">
      <c r="A452" s="435"/>
      <c r="B452" s="311" t="s">
        <v>382</v>
      </c>
      <c r="C452" s="312">
        <v>150</v>
      </c>
      <c r="D452" s="313" t="s">
        <v>279</v>
      </c>
      <c r="E452" s="313" t="s">
        <v>383</v>
      </c>
      <c r="F452" s="313" t="s">
        <v>364</v>
      </c>
      <c r="G452" s="329" t="s">
        <v>236</v>
      </c>
      <c r="H452" s="344" t="s">
        <v>458</v>
      </c>
    </row>
    <row r="453" spans="1:8" ht="24.75" customHeight="1" x14ac:dyDescent="0.4">
      <c r="A453" s="435"/>
      <c r="B453" s="315" t="s">
        <v>50</v>
      </c>
      <c r="C453" s="306">
        <v>50</v>
      </c>
      <c r="D453" s="307" t="s">
        <v>51</v>
      </c>
      <c r="E453" s="307" t="s">
        <v>52</v>
      </c>
      <c r="F453" s="308" t="s">
        <v>53</v>
      </c>
      <c r="G453" s="309" t="s">
        <v>54</v>
      </c>
      <c r="H453" s="333"/>
    </row>
    <row r="454" spans="1:8" ht="24.75" customHeight="1" x14ac:dyDescent="0.4">
      <c r="A454" s="436"/>
      <c r="B454" s="310" t="s">
        <v>327</v>
      </c>
      <c r="C454" s="306">
        <v>180</v>
      </c>
      <c r="D454" s="313">
        <v>0.9</v>
      </c>
      <c r="E454" s="313" t="s">
        <v>102</v>
      </c>
      <c r="F454" s="314" t="s">
        <v>103</v>
      </c>
      <c r="G454" s="309" t="s">
        <v>96</v>
      </c>
      <c r="H454" s="333" t="s">
        <v>443</v>
      </c>
    </row>
    <row r="455" spans="1:8" ht="24.75" customHeight="1" x14ac:dyDescent="0.4">
      <c r="A455" s="434"/>
      <c r="B455" s="20" t="s">
        <v>80</v>
      </c>
      <c r="C455" s="339" t="s">
        <v>398</v>
      </c>
      <c r="D455" s="340">
        <f>D449+D450+D451+D452+D453+D454</f>
        <v>19.899999999999999</v>
      </c>
      <c r="E455" s="340">
        <f>E449+E450+E451+E452+E453+E454</f>
        <v>29.745000000000005</v>
      </c>
      <c r="F455" s="340">
        <f>F449+F450+F451+F452+F453+F454</f>
        <v>101.65</v>
      </c>
      <c r="G455" s="341">
        <f>G449+G450+G451+G452+G453+G454</f>
        <v>740.6</v>
      </c>
      <c r="H455" s="331"/>
    </row>
    <row r="456" spans="1:8" ht="24.75" customHeight="1" x14ac:dyDescent="0.4">
      <c r="A456" s="433" t="s">
        <v>59</v>
      </c>
      <c r="B456" s="390" t="s">
        <v>870</v>
      </c>
      <c r="C456" s="306">
        <v>175</v>
      </c>
      <c r="D456" s="313" t="s">
        <v>276</v>
      </c>
      <c r="E456" s="313" t="s">
        <v>92</v>
      </c>
      <c r="F456" s="314" t="s">
        <v>872</v>
      </c>
      <c r="G456" s="309">
        <v>101</v>
      </c>
      <c r="H456" s="310" t="s">
        <v>433</v>
      </c>
    </row>
    <row r="457" spans="1:8" ht="24.75" customHeight="1" x14ac:dyDescent="0.4">
      <c r="A457" s="434"/>
      <c r="B457" s="20" t="s">
        <v>81</v>
      </c>
      <c r="C457" s="342">
        <v>175</v>
      </c>
      <c r="D457" s="340">
        <v>5.2</v>
      </c>
      <c r="E457" s="340">
        <v>5.8</v>
      </c>
      <c r="F457" s="340">
        <v>7.35</v>
      </c>
      <c r="G457" s="341">
        <v>101</v>
      </c>
      <c r="H457" s="343"/>
    </row>
    <row r="458" spans="1:8" ht="24.9" customHeight="1" x14ac:dyDescent="0.4">
      <c r="A458" s="433" t="s">
        <v>8</v>
      </c>
      <c r="B458" s="327" t="s">
        <v>242</v>
      </c>
      <c r="C458" s="312" t="s">
        <v>246</v>
      </c>
      <c r="D458" s="313">
        <v>19.2</v>
      </c>
      <c r="E458" s="313">
        <v>14.3</v>
      </c>
      <c r="F458" s="313">
        <v>5.0999999999999996</v>
      </c>
      <c r="G458" s="329">
        <v>226</v>
      </c>
      <c r="H458" s="336" t="s">
        <v>434</v>
      </c>
    </row>
    <row r="459" spans="1:8" ht="24.9" customHeight="1" x14ac:dyDescent="0.4">
      <c r="A459" s="436"/>
      <c r="B459" s="315" t="s">
        <v>356</v>
      </c>
      <c r="C459" s="322" t="s">
        <v>271</v>
      </c>
      <c r="D459" s="337">
        <v>3.3</v>
      </c>
      <c r="E459" s="337">
        <v>2.5</v>
      </c>
      <c r="F459" s="337">
        <v>23.2</v>
      </c>
      <c r="G459" s="324">
        <v>132</v>
      </c>
      <c r="H459" s="310" t="s">
        <v>467</v>
      </c>
    </row>
    <row r="460" spans="1:8" ht="24.9" customHeight="1" x14ac:dyDescent="0.4">
      <c r="A460" s="436"/>
      <c r="B460" s="413" t="s">
        <v>66</v>
      </c>
      <c r="C460" s="322">
        <v>50</v>
      </c>
      <c r="D460" s="337">
        <v>3.8</v>
      </c>
      <c r="E460" s="337">
        <v>0.4</v>
      </c>
      <c r="F460" s="337">
        <v>24.6</v>
      </c>
      <c r="G460" s="324">
        <v>117</v>
      </c>
      <c r="H460" s="333" t="s">
        <v>432</v>
      </c>
    </row>
    <row r="461" spans="1:8" ht="24.9" customHeight="1" x14ac:dyDescent="0.4">
      <c r="A461" s="436"/>
      <c r="B461" s="327" t="s">
        <v>67</v>
      </c>
      <c r="C461" s="306">
        <v>180</v>
      </c>
      <c r="D461" s="313" t="s">
        <v>68</v>
      </c>
      <c r="E461" s="313" t="s">
        <v>68</v>
      </c>
      <c r="F461" s="328" t="s">
        <v>69</v>
      </c>
      <c r="G461" s="329" t="s">
        <v>70</v>
      </c>
      <c r="H461" s="333" t="s">
        <v>432</v>
      </c>
    </row>
    <row r="462" spans="1:8" ht="24.9" customHeight="1" x14ac:dyDescent="0.4">
      <c r="A462" s="434"/>
      <c r="B462" s="20" t="s">
        <v>82</v>
      </c>
      <c r="C462" s="316">
        <v>448</v>
      </c>
      <c r="D462" s="319">
        <f>D458+D459+D460+D461</f>
        <v>27.6</v>
      </c>
      <c r="E462" s="319">
        <f>E458+E459+E460+E461</f>
        <v>18.5</v>
      </c>
      <c r="F462" s="319">
        <f>F458+F459+F460+F461</f>
        <v>63</v>
      </c>
      <c r="G462" s="318">
        <f>G458+G459+G460+G461</f>
        <v>530</v>
      </c>
      <c r="H462" s="331"/>
    </row>
    <row r="463" spans="1:8" ht="24.9" customHeight="1" x14ac:dyDescent="0.4">
      <c r="A463" s="437" t="s">
        <v>83</v>
      </c>
      <c r="B463" s="438"/>
      <c r="C463" s="318">
        <f>C462+C457+C455+C448+C446</f>
        <v>1852</v>
      </c>
      <c r="D463" s="318">
        <f>D462+D457+D455+D448+D446</f>
        <v>66.850000000000009</v>
      </c>
      <c r="E463" s="318">
        <f>E462+E457+E455+E448+E446</f>
        <v>72.275000000000006</v>
      </c>
      <c r="F463" s="318">
        <f>F462+F457+F455+F448+F446</f>
        <v>255.25</v>
      </c>
      <c r="G463" s="318">
        <f>G462+G457+G455+G448+G446</f>
        <v>1918.6</v>
      </c>
      <c r="H463" s="317"/>
    </row>
    <row r="464" spans="1:8" ht="24.9" customHeight="1" x14ac:dyDescent="0.4">
      <c r="A464" s="441" t="s">
        <v>24</v>
      </c>
      <c r="B464" s="441" t="s">
        <v>25</v>
      </c>
      <c r="C464" s="432" t="s">
        <v>26</v>
      </c>
      <c r="D464" s="432" t="s">
        <v>543</v>
      </c>
      <c r="E464" s="432"/>
      <c r="F464" s="432"/>
      <c r="G464" s="441" t="s">
        <v>38</v>
      </c>
      <c r="H464" s="441" t="s">
        <v>39</v>
      </c>
    </row>
    <row r="465" spans="1:8" ht="24.9" customHeight="1" x14ac:dyDescent="0.4">
      <c r="A465" s="442"/>
      <c r="B465" s="442"/>
      <c r="C465" s="433"/>
      <c r="D465" s="410" t="s">
        <v>4</v>
      </c>
      <c r="E465" s="410" t="s">
        <v>36</v>
      </c>
      <c r="F465" s="410" t="s">
        <v>30</v>
      </c>
      <c r="G465" s="442"/>
      <c r="H465" s="442"/>
    </row>
    <row r="466" spans="1:8" ht="24.9" customHeight="1" x14ac:dyDescent="0.4">
      <c r="A466" s="443" t="s">
        <v>395</v>
      </c>
      <c r="B466" s="455"/>
      <c r="C466" s="444"/>
      <c r="D466" s="444"/>
      <c r="E466" s="444"/>
      <c r="F466" s="444"/>
      <c r="G466" s="444"/>
      <c r="H466" s="445"/>
    </row>
    <row r="467" spans="1:8" ht="21" customHeight="1" x14ac:dyDescent="0.4">
      <c r="A467" s="432" t="s">
        <v>40</v>
      </c>
      <c r="B467" s="336" t="s">
        <v>576</v>
      </c>
      <c r="C467" s="312" t="s">
        <v>113</v>
      </c>
      <c r="D467" s="313" t="s">
        <v>140</v>
      </c>
      <c r="E467" s="313" t="s">
        <v>561</v>
      </c>
      <c r="F467" s="313" t="s">
        <v>580</v>
      </c>
      <c r="G467" s="329" t="s">
        <v>581</v>
      </c>
      <c r="H467" s="344" t="s">
        <v>579</v>
      </c>
    </row>
    <row r="468" spans="1:8" x14ac:dyDescent="0.4">
      <c r="A468" s="432"/>
      <c r="B468" s="311" t="s">
        <v>89</v>
      </c>
      <c r="C468" s="312">
        <v>180</v>
      </c>
      <c r="D468" s="345">
        <v>2.5</v>
      </c>
      <c r="E468" s="345">
        <v>2.5</v>
      </c>
      <c r="F468" s="346">
        <v>13.2</v>
      </c>
      <c r="G468" s="309">
        <v>84</v>
      </c>
      <c r="H468" s="333" t="s">
        <v>439</v>
      </c>
    </row>
    <row r="469" spans="1:8" ht="24.9" customHeight="1" x14ac:dyDescent="0.4">
      <c r="A469" s="432"/>
      <c r="B469" s="310" t="s">
        <v>172</v>
      </c>
      <c r="C469" s="313" t="s">
        <v>173</v>
      </c>
      <c r="D469" s="345">
        <v>2.4</v>
      </c>
      <c r="E469" s="345">
        <v>2.4</v>
      </c>
      <c r="F469" s="346">
        <v>14.5</v>
      </c>
      <c r="G469" s="309">
        <v>109</v>
      </c>
      <c r="H469" s="333" t="s">
        <v>459</v>
      </c>
    </row>
    <row r="470" spans="1:8" ht="24.9" customHeight="1" x14ac:dyDescent="0.4">
      <c r="A470" s="432"/>
      <c r="B470" s="20" t="s">
        <v>41</v>
      </c>
      <c r="C470" s="316">
        <v>420</v>
      </c>
      <c r="D470" s="330">
        <f>D469+D468+D467</f>
        <v>13</v>
      </c>
      <c r="E470" s="330">
        <f>E469+E468+E467</f>
        <v>15.1</v>
      </c>
      <c r="F470" s="330">
        <f>F469+F468+F467</f>
        <v>61.5</v>
      </c>
      <c r="G470" s="316">
        <f>G469+G468+G467</f>
        <v>452</v>
      </c>
      <c r="H470" s="331"/>
    </row>
    <row r="471" spans="1:8" ht="24.9" customHeight="1" x14ac:dyDescent="0.4">
      <c r="A471" s="433" t="s">
        <v>23</v>
      </c>
      <c r="B471" s="325" t="s">
        <v>42</v>
      </c>
      <c r="C471" s="313" t="s">
        <v>551</v>
      </c>
      <c r="D471" s="307">
        <v>0.75</v>
      </c>
      <c r="E471" s="308">
        <v>0.3</v>
      </c>
      <c r="F471" s="308">
        <v>15.15</v>
      </c>
      <c r="G471" s="332">
        <v>69</v>
      </c>
      <c r="H471" s="343"/>
    </row>
    <row r="472" spans="1:8" ht="24.9" customHeight="1" x14ac:dyDescent="0.4">
      <c r="A472" s="434"/>
      <c r="B472" s="25" t="s">
        <v>44</v>
      </c>
      <c r="C472" s="334">
        <v>150</v>
      </c>
      <c r="D472" s="330">
        <f>D471</f>
        <v>0.75</v>
      </c>
      <c r="E472" s="330">
        <f>E471</f>
        <v>0.3</v>
      </c>
      <c r="F472" s="330">
        <f>F471</f>
        <v>15.15</v>
      </c>
      <c r="G472" s="316">
        <f>G471</f>
        <v>69</v>
      </c>
      <c r="H472" s="331"/>
    </row>
    <row r="473" spans="1:8" ht="24.9" customHeight="1" x14ac:dyDescent="0.4">
      <c r="A473" s="435" t="s">
        <v>6</v>
      </c>
      <c r="B473" s="413" t="s">
        <v>280</v>
      </c>
      <c r="C473" s="315">
        <v>60</v>
      </c>
      <c r="D473" s="315">
        <v>0.9</v>
      </c>
      <c r="E473" s="315">
        <v>2.7</v>
      </c>
      <c r="F473" s="315">
        <v>6.6</v>
      </c>
      <c r="G473" s="349">
        <v>54</v>
      </c>
      <c r="H473" s="46" t="s">
        <v>456</v>
      </c>
    </row>
    <row r="474" spans="1:8" ht="31.8" customHeight="1" x14ac:dyDescent="0.4">
      <c r="A474" s="435"/>
      <c r="B474" s="336" t="s">
        <v>594</v>
      </c>
      <c r="C474" s="306" t="s">
        <v>304</v>
      </c>
      <c r="D474" s="313" t="s">
        <v>305</v>
      </c>
      <c r="E474" s="313" t="s">
        <v>306</v>
      </c>
      <c r="F474" s="313" t="s">
        <v>307</v>
      </c>
      <c r="G474" s="329">
        <v>177</v>
      </c>
      <c r="H474" s="310" t="s">
        <v>761</v>
      </c>
    </row>
    <row r="475" spans="1:8" ht="24.9" customHeight="1" x14ac:dyDescent="0.4">
      <c r="A475" s="435"/>
      <c r="B475" s="327" t="s">
        <v>49</v>
      </c>
      <c r="C475" s="263">
        <v>180</v>
      </c>
      <c r="D475" s="337">
        <v>11.52</v>
      </c>
      <c r="E475" s="337">
        <v>10.32</v>
      </c>
      <c r="F475" s="337">
        <v>30.6</v>
      </c>
      <c r="G475" s="324">
        <v>196</v>
      </c>
      <c r="H475" s="310" t="s">
        <v>501</v>
      </c>
    </row>
    <row r="476" spans="1:8" ht="24.9" customHeight="1" x14ac:dyDescent="0.4">
      <c r="A476" s="435"/>
      <c r="B476" s="413" t="s">
        <v>66</v>
      </c>
      <c r="C476" s="322">
        <v>50</v>
      </c>
      <c r="D476" s="337">
        <v>3.8</v>
      </c>
      <c r="E476" s="337">
        <v>0.4</v>
      </c>
      <c r="F476" s="337">
        <v>24.6</v>
      </c>
      <c r="G476" s="324">
        <v>117</v>
      </c>
      <c r="H476" s="333" t="s">
        <v>432</v>
      </c>
    </row>
    <row r="477" spans="1:8" ht="40.5" customHeight="1" x14ac:dyDescent="0.4">
      <c r="A477" s="436"/>
      <c r="B477" s="327" t="s">
        <v>210</v>
      </c>
      <c r="C477" s="306">
        <v>180</v>
      </c>
      <c r="D477" s="313" t="s">
        <v>380</v>
      </c>
      <c r="E477" s="313" t="s">
        <v>502</v>
      </c>
      <c r="F477" s="314" t="s">
        <v>503</v>
      </c>
      <c r="G477" s="309">
        <v>99</v>
      </c>
      <c r="H477" s="333" t="s">
        <v>450</v>
      </c>
    </row>
    <row r="478" spans="1:8" ht="24.9" customHeight="1" x14ac:dyDescent="0.4">
      <c r="A478" s="434"/>
      <c r="B478" s="20" t="s">
        <v>80</v>
      </c>
      <c r="C478" s="339" t="s">
        <v>768</v>
      </c>
      <c r="D478" s="340">
        <f>D473+D474+D475+D476+D477</f>
        <v>22.88</v>
      </c>
      <c r="E478" s="340">
        <f>E473+E474+E475+E476+E477</f>
        <v>16.63</v>
      </c>
      <c r="F478" s="340">
        <f>F473+F474+F475+F476+F477</f>
        <v>109.36</v>
      </c>
      <c r="G478" s="341">
        <f>G473+G474+G475+G476+G477</f>
        <v>643</v>
      </c>
      <c r="H478" s="331"/>
    </row>
    <row r="479" spans="1:8" ht="24.9" customHeight="1" x14ac:dyDescent="0.4">
      <c r="A479" s="433" t="s">
        <v>59</v>
      </c>
      <c r="B479" s="311" t="s">
        <v>125</v>
      </c>
      <c r="C479" s="347">
        <v>40</v>
      </c>
      <c r="D479" s="307">
        <v>2.27</v>
      </c>
      <c r="E479" s="307">
        <v>2.93</v>
      </c>
      <c r="F479" s="348">
        <v>36.200000000000003</v>
      </c>
      <c r="G479" s="309">
        <v>180.36</v>
      </c>
      <c r="H479" s="331"/>
    </row>
    <row r="480" spans="1:8" ht="24.9" customHeight="1" x14ac:dyDescent="0.4">
      <c r="A480" s="436"/>
      <c r="B480" s="336" t="s">
        <v>126</v>
      </c>
      <c r="C480" s="306">
        <v>180</v>
      </c>
      <c r="D480" s="313" t="s">
        <v>128</v>
      </c>
      <c r="E480" s="313" t="s">
        <v>129</v>
      </c>
      <c r="F480" s="314" t="s">
        <v>130</v>
      </c>
      <c r="G480" s="309" t="s">
        <v>96</v>
      </c>
      <c r="H480" s="333" t="s">
        <v>444</v>
      </c>
    </row>
    <row r="481" spans="1:8" ht="24.9" customHeight="1" x14ac:dyDescent="0.4">
      <c r="A481" s="434"/>
      <c r="B481" s="20" t="s">
        <v>81</v>
      </c>
      <c r="C481" s="342">
        <v>220</v>
      </c>
      <c r="D481" s="340">
        <f>D480+D479</f>
        <v>7.2200000000000006</v>
      </c>
      <c r="E481" s="340">
        <f>E480+E479</f>
        <v>8.51</v>
      </c>
      <c r="F481" s="340">
        <f>F480+F479</f>
        <v>43.940000000000005</v>
      </c>
      <c r="G481" s="341">
        <f>G480+G479</f>
        <v>279.36</v>
      </c>
      <c r="H481" s="343"/>
    </row>
    <row r="482" spans="1:8" ht="24.9" customHeight="1" x14ac:dyDescent="0.4">
      <c r="A482" s="433" t="s">
        <v>8</v>
      </c>
      <c r="B482" s="358" t="s">
        <v>84</v>
      </c>
      <c r="C482" s="312" t="s">
        <v>85</v>
      </c>
      <c r="D482" s="359">
        <v>12.2</v>
      </c>
      <c r="E482" s="345" t="s">
        <v>57</v>
      </c>
      <c r="F482" s="313" t="s">
        <v>107</v>
      </c>
      <c r="G482" s="309" t="s">
        <v>17</v>
      </c>
      <c r="H482" s="311" t="s">
        <v>437</v>
      </c>
    </row>
    <row r="483" spans="1:8" ht="24.9" customHeight="1" x14ac:dyDescent="0.4">
      <c r="A483" s="436"/>
      <c r="B483" s="336" t="s">
        <v>194</v>
      </c>
      <c r="C483" s="306">
        <v>180</v>
      </c>
      <c r="D483" s="313" t="s">
        <v>31</v>
      </c>
      <c r="E483" s="313" t="s">
        <v>32</v>
      </c>
      <c r="F483" s="314" t="s">
        <v>33</v>
      </c>
      <c r="G483" s="309" t="s">
        <v>35</v>
      </c>
      <c r="H483" s="344" t="s">
        <v>430</v>
      </c>
    </row>
    <row r="484" spans="1:8" ht="24.9" customHeight="1" x14ac:dyDescent="0.4">
      <c r="A484" s="436"/>
      <c r="B484" s="315" t="s">
        <v>294</v>
      </c>
      <c r="C484" s="312">
        <v>50</v>
      </c>
      <c r="D484" s="345" t="s">
        <v>217</v>
      </c>
      <c r="E484" s="345" t="s">
        <v>295</v>
      </c>
      <c r="F484" s="345" t="s">
        <v>296</v>
      </c>
      <c r="G484" s="309" t="s">
        <v>297</v>
      </c>
      <c r="H484" s="310" t="s">
        <v>481</v>
      </c>
    </row>
    <row r="485" spans="1:8" ht="24.9" customHeight="1" x14ac:dyDescent="0.4">
      <c r="A485" s="436"/>
      <c r="B485" s="325" t="s">
        <v>190</v>
      </c>
      <c r="C485" s="313" t="s">
        <v>600</v>
      </c>
      <c r="D485" s="307">
        <v>0.4</v>
      </c>
      <c r="E485" s="308">
        <v>0.4</v>
      </c>
      <c r="F485" s="308">
        <v>9.8000000000000007</v>
      </c>
      <c r="G485" s="332">
        <v>47</v>
      </c>
      <c r="H485" s="46"/>
    </row>
    <row r="486" spans="1:8" ht="24.9" customHeight="1" x14ac:dyDescent="0.4">
      <c r="A486" s="434"/>
      <c r="B486" s="20" t="s">
        <v>82</v>
      </c>
      <c r="C486" s="316">
        <v>456</v>
      </c>
      <c r="D486" s="319">
        <f>D482+D483+D484+D485</f>
        <v>16.599999999999998</v>
      </c>
      <c r="E486" s="319">
        <f t="shared" ref="E486:G486" si="39">E482+E483+E484+E485</f>
        <v>22.73</v>
      </c>
      <c r="F486" s="319">
        <f t="shared" si="39"/>
        <v>46.319999999999993</v>
      </c>
      <c r="G486" s="318">
        <f t="shared" si="39"/>
        <v>447</v>
      </c>
      <c r="H486" s="331"/>
    </row>
    <row r="487" spans="1:8" ht="24.9" customHeight="1" x14ac:dyDescent="0.4">
      <c r="A487" s="437" t="s">
        <v>83</v>
      </c>
      <c r="B487" s="438"/>
      <c r="C487" s="318">
        <f>C486+C481+C478+C472+C470</f>
        <v>1906</v>
      </c>
      <c r="D487" s="319">
        <f>D486+D481+D478+D472+D470</f>
        <v>60.45</v>
      </c>
      <c r="E487" s="319">
        <f>E486+E481+E478+E472+E470</f>
        <v>63.27</v>
      </c>
      <c r="F487" s="319">
        <f>F486+F481+F478+F472+F470</f>
        <v>276.27</v>
      </c>
      <c r="G487" s="318">
        <f>G486+G481+G478+G472+G470</f>
        <v>1890.3600000000001</v>
      </c>
      <c r="H487" s="331"/>
    </row>
    <row r="488" spans="1:8" ht="24.9" customHeight="1" x14ac:dyDescent="0.4">
      <c r="A488" s="458" t="s">
        <v>498</v>
      </c>
      <c r="B488" s="459"/>
      <c r="C488" s="360">
        <f>C489/20</f>
        <v>1803.85</v>
      </c>
      <c r="D488" s="319">
        <f>D489/20</f>
        <v>66.210999999999999</v>
      </c>
      <c r="E488" s="319">
        <f>E489/20</f>
        <v>62.326750000000018</v>
      </c>
      <c r="F488" s="319">
        <f>F489/20</f>
        <v>242.60050000000001</v>
      </c>
      <c r="G488" s="318">
        <f>G489/20</f>
        <v>1857.5639999999999</v>
      </c>
    </row>
    <row r="489" spans="1:8" ht="24.9" customHeight="1" x14ac:dyDescent="0.4">
      <c r="C489" s="95">
        <f>C487+C463+C439+C415+C392+C367+C342+C318+C294+C271+C247+C223+C200+C178+C154+C128+C102+C78+C53+C30</f>
        <v>36077</v>
      </c>
      <c r="D489" s="95">
        <f>D487+D463+D439+D415+D392+D367+D342+D318+D294+D271+D247+D223+D200+D178+D154+D128+D102+D78+D53+D30</f>
        <v>1324.22</v>
      </c>
      <c r="E489" s="95">
        <f>E487+E463+E439+E415+E392+E367+E342+E318+E294+E271+E247+E223+E200+E178+E154+E128+E102+E78+E53+E30</f>
        <v>1246.5350000000003</v>
      </c>
      <c r="F489" s="95">
        <f>F487+F463+F439+F415+F392+F367+F342+F318+F294+F271+F247+F223+F200+F178+F154+F128+F102+F78+F53+F30</f>
        <v>4852.01</v>
      </c>
      <c r="G489" s="95">
        <f>G30+G54+G78+G102+G128+G154+G178+G200+G223+G247+G271+G294+G318+G342+G367+G392+G415+G439+G463+G487</f>
        <v>37151.279999999999</v>
      </c>
    </row>
    <row r="490" spans="1:8" ht="24.9" customHeight="1" x14ac:dyDescent="0.4">
      <c r="A490" s="437" t="s">
        <v>83</v>
      </c>
      <c r="B490" s="438"/>
      <c r="C490" s="318">
        <f>C489+C484+C481+C475+C473</f>
        <v>36587</v>
      </c>
      <c r="D490" s="319">
        <f>D489+D484+D481+D475+D473</f>
        <v>1347.7600000000002</v>
      </c>
      <c r="E490" s="319">
        <f>E489+E484+E481+E475+E473</f>
        <v>1272.3650000000002</v>
      </c>
      <c r="F490" s="319">
        <f>F489+F484+F481+F475+F473</f>
        <v>4959.4500000000007</v>
      </c>
      <c r="G490" s="318">
        <f>G489+G484+G481+G475+G473</f>
        <v>37839.64</v>
      </c>
      <c r="H490" s="331"/>
    </row>
    <row r="491" spans="1:8" ht="24.9" customHeight="1" x14ac:dyDescent="0.4">
      <c r="A491" s="458" t="s">
        <v>498</v>
      </c>
      <c r="B491" s="459"/>
      <c r="C491" s="360" t="e">
        <f>C492/20</f>
        <v>#VALUE!</v>
      </c>
      <c r="D491" s="319" t="e">
        <f>D492/20</f>
        <v>#VALUE!</v>
      </c>
      <c r="E491" s="319" t="e">
        <f>E492/20</f>
        <v>#VALUE!</v>
      </c>
      <c r="F491" s="319" t="e">
        <f>F492/20</f>
        <v>#VALUE!</v>
      </c>
      <c r="G491" s="318" t="e">
        <f>G492/20</f>
        <v>#VALUE!</v>
      </c>
    </row>
    <row r="492" spans="1:8" x14ac:dyDescent="0.4">
      <c r="C492" s="95" t="e">
        <f>C490+C466+C441+C417+C394+C369+C344+C320+C296+C272+C248+C224+C200+C177+C154+C128+C102+C78+C53+C30</f>
        <v>#VALUE!</v>
      </c>
      <c r="D492" s="95" t="e">
        <f>D490+D466+D441+D417+D394+D369+D344+D320+D296+D272+D248+D224+D200+D177+D154+D128+D102+D78+D53+D30</f>
        <v>#VALUE!</v>
      </c>
      <c r="E492" s="95" t="e">
        <f>E490+E466+E441+E417+E394+E369+E344+E320+E296+E272+E248+E224+E200+E177+E154+E128+E102+E78+E53+E30</f>
        <v>#VALUE!</v>
      </c>
      <c r="F492" s="95" t="e">
        <f>F490+F466+F441+F417+F394+F369+F344+F320+F296+F272+F248+F224+F200+F177+F154+F128+F102+F78+F53+F30</f>
        <v>#VALUE!</v>
      </c>
      <c r="G492" s="95" t="e">
        <f>G490+G466+G441+G417+G394+G369+G344+G320+G296+G272+G248+G224+G200+G177+G154+G128+G102+G78+G53+G30</f>
        <v>#VALUE!</v>
      </c>
    </row>
  </sheetData>
  <mergeCells count="271">
    <mergeCell ref="A466:H466"/>
    <mergeCell ref="A467:A470"/>
    <mergeCell ref="A491:B491"/>
    <mergeCell ref="A490:B490"/>
    <mergeCell ref="A471:A472"/>
    <mergeCell ref="A473:A478"/>
    <mergeCell ref="A479:A481"/>
    <mergeCell ref="A482:A486"/>
    <mergeCell ref="A487:B487"/>
    <mergeCell ref="A488:B488"/>
    <mergeCell ref="H416:H417"/>
    <mergeCell ref="A418:H418"/>
    <mergeCell ref="A419:A422"/>
    <mergeCell ref="A423:A424"/>
    <mergeCell ref="A425:A431"/>
    <mergeCell ref="A432:A434"/>
    <mergeCell ref="A435:A438"/>
    <mergeCell ref="A439:B439"/>
    <mergeCell ref="A440:A441"/>
    <mergeCell ref="B440:B441"/>
    <mergeCell ref="C440:C441"/>
    <mergeCell ref="D440:F440"/>
    <mergeCell ref="G440:G441"/>
    <mergeCell ref="H440:H441"/>
    <mergeCell ref="A402:A408"/>
    <mergeCell ref="A409:A410"/>
    <mergeCell ref="A411:A414"/>
    <mergeCell ref="A415:B415"/>
    <mergeCell ref="A416:A417"/>
    <mergeCell ref="B416:B417"/>
    <mergeCell ref="C416:C417"/>
    <mergeCell ref="D416:F416"/>
    <mergeCell ref="G416:G417"/>
    <mergeCell ref="A393:A394"/>
    <mergeCell ref="B393:B394"/>
    <mergeCell ref="C393:C394"/>
    <mergeCell ref="D393:F393"/>
    <mergeCell ref="G393:G394"/>
    <mergeCell ref="H393:H394"/>
    <mergeCell ref="A395:H395"/>
    <mergeCell ref="A396:A399"/>
    <mergeCell ref="A400:A401"/>
    <mergeCell ref="H368:H369"/>
    <mergeCell ref="A370:H370"/>
    <mergeCell ref="A371:H371"/>
    <mergeCell ref="A372:A375"/>
    <mergeCell ref="A376:A377"/>
    <mergeCell ref="A378:A383"/>
    <mergeCell ref="A384:A385"/>
    <mergeCell ref="A386:A391"/>
    <mergeCell ref="A392:B392"/>
    <mergeCell ref="A352:A359"/>
    <mergeCell ref="A360:A361"/>
    <mergeCell ref="A362:A366"/>
    <mergeCell ref="A367:B367"/>
    <mergeCell ref="A368:A369"/>
    <mergeCell ref="B368:B369"/>
    <mergeCell ref="C368:C369"/>
    <mergeCell ref="D368:F368"/>
    <mergeCell ref="G368:G369"/>
    <mergeCell ref="A343:A344"/>
    <mergeCell ref="B343:B344"/>
    <mergeCell ref="C343:C344"/>
    <mergeCell ref="D343:F343"/>
    <mergeCell ref="G343:G344"/>
    <mergeCell ref="H343:H344"/>
    <mergeCell ref="A345:H345"/>
    <mergeCell ref="A346:A349"/>
    <mergeCell ref="A350:A351"/>
    <mergeCell ref="G319:G320"/>
    <mergeCell ref="H319:H320"/>
    <mergeCell ref="A321:H321"/>
    <mergeCell ref="A322:A325"/>
    <mergeCell ref="A326:A327"/>
    <mergeCell ref="A328:A334"/>
    <mergeCell ref="A335:A336"/>
    <mergeCell ref="A337:A341"/>
    <mergeCell ref="A342:B342"/>
    <mergeCell ref="A302:A303"/>
    <mergeCell ref="A304:A310"/>
    <mergeCell ref="A311:A312"/>
    <mergeCell ref="A313:A317"/>
    <mergeCell ref="A318:B318"/>
    <mergeCell ref="A319:A320"/>
    <mergeCell ref="B319:B320"/>
    <mergeCell ref="C319:C320"/>
    <mergeCell ref="D319:F319"/>
    <mergeCell ref="A294:B294"/>
    <mergeCell ref="A295:A296"/>
    <mergeCell ref="B295:B296"/>
    <mergeCell ref="C295:C296"/>
    <mergeCell ref="D295:F295"/>
    <mergeCell ref="G295:G296"/>
    <mergeCell ref="H295:H296"/>
    <mergeCell ref="A297:H297"/>
    <mergeCell ref="A298:A301"/>
    <mergeCell ref="D272:F272"/>
    <mergeCell ref="G272:G273"/>
    <mergeCell ref="H272:H273"/>
    <mergeCell ref="A274:H274"/>
    <mergeCell ref="A275:A278"/>
    <mergeCell ref="A279:A280"/>
    <mergeCell ref="A281:A286"/>
    <mergeCell ref="A287:A289"/>
    <mergeCell ref="A290:A293"/>
    <mergeCell ref="A252:A255"/>
    <mergeCell ref="A256:A257"/>
    <mergeCell ref="A258:A263"/>
    <mergeCell ref="A264:A265"/>
    <mergeCell ref="A266:A270"/>
    <mergeCell ref="A271:B271"/>
    <mergeCell ref="A272:A273"/>
    <mergeCell ref="B272:B273"/>
    <mergeCell ref="C272:C273"/>
    <mergeCell ref="A227:A230"/>
    <mergeCell ref="A231:A232"/>
    <mergeCell ref="A251:H251"/>
    <mergeCell ref="A233:A239"/>
    <mergeCell ref="A240:A241"/>
    <mergeCell ref="A242:A246"/>
    <mergeCell ref="A247:B247"/>
    <mergeCell ref="A248:A249"/>
    <mergeCell ref="B248:B249"/>
    <mergeCell ref="C248:C249"/>
    <mergeCell ref="D248:F248"/>
    <mergeCell ref="G248:G249"/>
    <mergeCell ref="H248:H249"/>
    <mergeCell ref="A250:H250"/>
    <mergeCell ref="A219:A222"/>
    <mergeCell ref="A223:B223"/>
    <mergeCell ref="A224:A225"/>
    <mergeCell ref="B224:B225"/>
    <mergeCell ref="C224:C225"/>
    <mergeCell ref="D224:F224"/>
    <mergeCell ref="G224:G225"/>
    <mergeCell ref="H224:H225"/>
    <mergeCell ref="A226:H226"/>
    <mergeCell ref="A208:A209"/>
    <mergeCell ref="A196:A199"/>
    <mergeCell ref="A200:B200"/>
    <mergeCell ref="A201:A202"/>
    <mergeCell ref="B201:B202"/>
    <mergeCell ref="C201:C202"/>
    <mergeCell ref="A194:A195"/>
    <mergeCell ref="A210:A216"/>
    <mergeCell ref="A217:A218"/>
    <mergeCell ref="A181:H181"/>
    <mergeCell ref="A182:A185"/>
    <mergeCell ref="A186:A187"/>
    <mergeCell ref="A188:A193"/>
    <mergeCell ref="D201:F201"/>
    <mergeCell ref="G201:G202"/>
    <mergeCell ref="H201:H202"/>
    <mergeCell ref="A203:H203"/>
    <mergeCell ref="A204:A207"/>
    <mergeCell ref="A171:A173"/>
    <mergeCell ref="A174:A177"/>
    <mergeCell ref="A178:B178"/>
    <mergeCell ref="A179:A180"/>
    <mergeCell ref="B179:B180"/>
    <mergeCell ref="C179:C180"/>
    <mergeCell ref="D179:F179"/>
    <mergeCell ref="G179:G180"/>
    <mergeCell ref="H179:H180"/>
    <mergeCell ref="H155:H156"/>
    <mergeCell ref="A157:H157"/>
    <mergeCell ref="A158:A161"/>
    <mergeCell ref="A162:A163"/>
    <mergeCell ref="A164:A170"/>
    <mergeCell ref="A154:B154"/>
    <mergeCell ref="A155:A156"/>
    <mergeCell ref="B155:B156"/>
    <mergeCell ref="C155:C156"/>
    <mergeCell ref="D155:F155"/>
    <mergeCell ref="G155:G156"/>
    <mergeCell ref="A132:H132"/>
    <mergeCell ref="A133:A136"/>
    <mergeCell ref="A137:A138"/>
    <mergeCell ref="A139:A145"/>
    <mergeCell ref="A146:A148"/>
    <mergeCell ref="A149:A153"/>
    <mergeCell ref="A129:A130"/>
    <mergeCell ref="B129:B130"/>
    <mergeCell ref="C129:C130"/>
    <mergeCell ref="D129:F129"/>
    <mergeCell ref="G129:G130"/>
    <mergeCell ref="H129:H130"/>
    <mergeCell ref="A131:H131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8:B78"/>
    <mergeCell ref="A79:A80"/>
    <mergeCell ref="B79:B80"/>
    <mergeCell ref="A70:A72"/>
    <mergeCell ref="A73:A77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:B1"/>
    <mergeCell ref="A10:H10"/>
    <mergeCell ref="A11:H11"/>
    <mergeCell ref="A12:A15"/>
    <mergeCell ref="A16:A17"/>
    <mergeCell ref="A18:A23"/>
    <mergeCell ref="A24:A25"/>
    <mergeCell ref="A5:H5"/>
    <mergeCell ref="A8:A9"/>
    <mergeCell ref="B8:B9"/>
    <mergeCell ref="C8:C9"/>
    <mergeCell ref="D8:F8"/>
    <mergeCell ref="G8:G9"/>
    <mergeCell ref="H8:H9"/>
    <mergeCell ref="A6:H6"/>
    <mergeCell ref="A442:H442"/>
    <mergeCell ref="A443:A446"/>
    <mergeCell ref="A447:A448"/>
    <mergeCell ref="A449:A455"/>
    <mergeCell ref="A456:A457"/>
    <mergeCell ref="A458:A462"/>
    <mergeCell ref="A463:B463"/>
    <mergeCell ref="A464:A465"/>
    <mergeCell ref="B464:B465"/>
    <mergeCell ref="C464:C465"/>
    <mergeCell ref="D464:F464"/>
    <mergeCell ref="G464:G465"/>
    <mergeCell ref="H464:H465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3" max="7" man="1"/>
    <brk id="247" max="7" man="1"/>
    <brk id="271" max="7" man="1"/>
    <brk id="295" max="7" man="1"/>
    <brk id="318" max="7" man="1"/>
    <brk id="344" max="7" man="1"/>
    <brk id="369" max="7" man="1"/>
    <brk id="394" max="7" man="1"/>
    <brk id="417" max="7" man="1"/>
    <brk id="441" max="7" man="1"/>
    <brk id="466" max="7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5" zoomScaleNormal="79" zoomScaleSheetLayoutView="65" workbookViewId="0">
      <selection activeCell="B478" sqref="B478:H478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1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1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1" x14ac:dyDescent="0.4">
      <c r="A3" s="129" t="s">
        <v>3</v>
      </c>
      <c r="B3" s="2"/>
      <c r="C3" s="2"/>
      <c r="F3" s="108"/>
      <c r="G3" s="108"/>
      <c r="H3" s="109" t="s">
        <v>867</v>
      </c>
    </row>
    <row r="4" spans="1:11" x14ac:dyDescent="0.4">
      <c r="A4" s="129" t="s">
        <v>839</v>
      </c>
      <c r="B4" s="2"/>
      <c r="C4" s="2"/>
      <c r="H4" s="108" t="s">
        <v>839</v>
      </c>
    </row>
    <row r="5" spans="1:11" ht="45.75" customHeight="1" x14ac:dyDescent="0.4">
      <c r="A5" s="453" t="s">
        <v>620</v>
      </c>
      <c r="B5" s="453"/>
      <c r="C5" s="453"/>
      <c r="D5" s="453"/>
      <c r="E5" s="453"/>
      <c r="F5" s="453"/>
      <c r="G5" s="453"/>
      <c r="H5" s="453"/>
    </row>
    <row r="6" spans="1:11" x14ac:dyDescent="0.4">
      <c r="A6" s="454" t="s">
        <v>881</v>
      </c>
      <c r="B6" s="454"/>
      <c r="C6" s="454"/>
      <c r="D6" s="454"/>
      <c r="E6" s="454"/>
      <c r="F6" s="454"/>
      <c r="G6" s="454"/>
      <c r="H6" s="454"/>
    </row>
    <row r="8" spans="1:11" x14ac:dyDescent="0.4">
      <c r="A8" s="470" t="s">
        <v>24</v>
      </c>
      <c r="B8" s="470" t="s">
        <v>25</v>
      </c>
      <c r="C8" s="467" t="s">
        <v>26</v>
      </c>
      <c r="D8" s="467" t="s">
        <v>543</v>
      </c>
      <c r="E8" s="467"/>
      <c r="F8" s="467"/>
      <c r="G8" s="470" t="s">
        <v>38</v>
      </c>
      <c r="H8" s="470" t="s">
        <v>39</v>
      </c>
    </row>
    <row r="9" spans="1:11" x14ac:dyDescent="0.4">
      <c r="A9" s="471"/>
      <c r="B9" s="471"/>
      <c r="C9" s="468"/>
      <c r="D9" s="128" t="s">
        <v>4</v>
      </c>
      <c r="E9" s="128" t="s">
        <v>36</v>
      </c>
      <c r="F9" s="128" t="s">
        <v>30</v>
      </c>
      <c r="G9" s="471"/>
      <c r="H9" s="471"/>
      <c r="J9" s="85"/>
      <c r="K9" s="85"/>
    </row>
    <row r="10" spans="1:11" x14ac:dyDescent="0.4">
      <c r="A10" s="460" t="s">
        <v>536</v>
      </c>
      <c r="B10" s="461"/>
      <c r="C10" s="461"/>
      <c r="D10" s="461"/>
      <c r="E10" s="461"/>
      <c r="F10" s="461"/>
      <c r="G10" s="461"/>
      <c r="H10" s="462"/>
      <c r="J10" s="85"/>
      <c r="K10" s="85"/>
    </row>
    <row r="11" spans="1:11" x14ac:dyDescent="0.4">
      <c r="A11" s="463" t="s">
        <v>496</v>
      </c>
      <c r="B11" s="464"/>
      <c r="C11" s="465"/>
      <c r="D11" s="465"/>
      <c r="E11" s="465"/>
      <c r="F11" s="465"/>
      <c r="G11" s="465"/>
      <c r="H11" s="466"/>
      <c r="J11" s="85"/>
      <c r="K11" s="85"/>
    </row>
    <row r="12" spans="1:11" x14ac:dyDescent="0.4">
      <c r="A12" s="467" t="s">
        <v>40</v>
      </c>
      <c r="B12" s="28" t="s">
        <v>239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476</v>
      </c>
      <c r="J12" s="85"/>
      <c r="K12" s="85"/>
    </row>
    <row r="13" spans="1:11" x14ac:dyDescent="0.4">
      <c r="A13" s="467"/>
      <c r="B13" s="52" t="s">
        <v>89</v>
      </c>
      <c r="C13" s="8">
        <v>200</v>
      </c>
      <c r="D13" s="10" t="s">
        <v>46</v>
      </c>
      <c r="E13" s="10" t="s">
        <v>46</v>
      </c>
      <c r="F13" s="53" t="s">
        <v>622</v>
      </c>
      <c r="G13" s="10" t="s">
        <v>623</v>
      </c>
      <c r="H13" s="23" t="s">
        <v>439</v>
      </c>
      <c r="J13" s="85"/>
      <c r="K13" s="96"/>
    </row>
    <row r="14" spans="1:11" x14ac:dyDescent="0.4">
      <c r="A14" s="467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96"/>
    </row>
    <row r="15" spans="1:11" x14ac:dyDescent="0.4">
      <c r="A15" s="467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85"/>
    </row>
    <row r="16" spans="1:11" x14ac:dyDescent="0.4">
      <c r="A16" s="468" t="s">
        <v>23</v>
      </c>
      <c r="B16" s="23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624</v>
      </c>
      <c r="J16" s="85"/>
      <c r="K16" s="85"/>
    </row>
    <row r="17" spans="1:11" x14ac:dyDescent="0.4">
      <c r="A17" s="434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  <c r="K17" s="96"/>
    </row>
    <row r="18" spans="1:11" x14ac:dyDescent="0.4">
      <c r="A18" s="469" t="s">
        <v>6</v>
      </c>
      <c r="B18" s="389" t="s">
        <v>597</v>
      </c>
      <c r="C18" s="306">
        <v>60</v>
      </c>
      <c r="D18" s="307">
        <v>0.8</v>
      </c>
      <c r="E18" s="307">
        <v>0.06</v>
      </c>
      <c r="F18" s="308">
        <v>4.0999999999999996</v>
      </c>
      <c r="G18" s="309">
        <v>20</v>
      </c>
      <c r="H18" s="327" t="s">
        <v>598</v>
      </c>
      <c r="J18" s="85"/>
      <c r="K18" s="96"/>
    </row>
    <row r="19" spans="1:11" x14ac:dyDescent="0.4">
      <c r="A19" s="435"/>
      <c r="B19" s="34" t="s">
        <v>325</v>
      </c>
      <c r="C19" s="40" t="s">
        <v>670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96"/>
    </row>
    <row r="20" spans="1:11" x14ac:dyDescent="0.4">
      <c r="A20" s="435"/>
      <c r="B20" s="52" t="s">
        <v>362</v>
      </c>
      <c r="C20" s="15" t="s">
        <v>671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96"/>
    </row>
    <row r="21" spans="1:11" x14ac:dyDescent="0.4">
      <c r="A21" s="435"/>
      <c r="B21" s="34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1" x14ac:dyDescent="0.4">
      <c r="A22" s="436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</row>
    <row r="23" spans="1:11" x14ac:dyDescent="0.4">
      <c r="A23" s="434"/>
      <c r="B23" s="20" t="s">
        <v>80</v>
      </c>
      <c r="C23" s="59" t="s">
        <v>721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1" x14ac:dyDescent="0.4">
      <c r="A24" s="468" t="s">
        <v>59</v>
      </c>
      <c r="B24" s="431" t="s">
        <v>868</v>
      </c>
      <c r="C24" s="15">
        <v>200</v>
      </c>
      <c r="D24" s="11" t="s">
        <v>583</v>
      </c>
      <c r="E24" s="11" t="s">
        <v>878</v>
      </c>
      <c r="F24" s="42" t="s">
        <v>388</v>
      </c>
      <c r="G24" s="12">
        <v>123</v>
      </c>
      <c r="H24" s="30" t="s">
        <v>433</v>
      </c>
    </row>
    <row r="25" spans="1:11" x14ac:dyDescent="0.4">
      <c r="A25" s="434"/>
      <c r="B25" s="20" t="s">
        <v>81</v>
      </c>
      <c r="C25" s="15">
        <v>200</v>
      </c>
      <c r="D25" s="11" t="s">
        <v>583</v>
      </c>
      <c r="E25" s="11" t="s">
        <v>878</v>
      </c>
      <c r="F25" s="42" t="s">
        <v>388</v>
      </c>
      <c r="G25" s="12">
        <v>123</v>
      </c>
      <c r="H25" s="39"/>
    </row>
    <row r="26" spans="1:11" x14ac:dyDescent="0.4">
      <c r="A26" s="468" t="s">
        <v>8</v>
      </c>
      <c r="B26" s="44" t="s">
        <v>163</v>
      </c>
      <c r="C26" s="8" t="s">
        <v>403</v>
      </c>
      <c r="D26" s="11" t="s">
        <v>317</v>
      </c>
      <c r="E26" s="11" t="s">
        <v>338</v>
      </c>
      <c r="F26" s="11" t="s">
        <v>634</v>
      </c>
      <c r="G26" s="29" t="s">
        <v>635</v>
      </c>
      <c r="H26" s="30" t="s">
        <v>462</v>
      </c>
    </row>
    <row r="27" spans="1:11" x14ac:dyDescent="0.4">
      <c r="A27" s="436"/>
      <c r="B27" s="41" t="s">
        <v>67</v>
      </c>
      <c r="C27" s="15">
        <v>200</v>
      </c>
      <c r="D27" s="16" t="s">
        <v>378</v>
      </c>
      <c r="E27" s="16" t="s">
        <v>378</v>
      </c>
      <c r="F27" s="47" t="s">
        <v>625</v>
      </c>
      <c r="G27" s="29" t="s">
        <v>626</v>
      </c>
      <c r="H27" s="44" t="s">
        <v>436</v>
      </c>
    </row>
    <row r="28" spans="1:11" x14ac:dyDescent="0.4">
      <c r="A28" s="436"/>
      <c r="B28" s="52" t="s">
        <v>162</v>
      </c>
      <c r="C28" s="8">
        <v>200</v>
      </c>
      <c r="D28" s="11" t="s">
        <v>76</v>
      </c>
      <c r="E28" s="11" t="s">
        <v>654</v>
      </c>
      <c r="F28" s="42" t="s">
        <v>178</v>
      </c>
      <c r="G28" s="12" t="s">
        <v>655</v>
      </c>
      <c r="H28" s="39" t="s">
        <v>446</v>
      </c>
    </row>
    <row r="29" spans="1:11" x14ac:dyDescent="0.4">
      <c r="A29" s="434"/>
      <c r="B29" s="20" t="s">
        <v>82</v>
      </c>
      <c r="C29" s="21">
        <v>570</v>
      </c>
      <c r="D29" s="135">
        <f>D26+D27+D28</f>
        <v>22.3</v>
      </c>
      <c r="E29" s="135">
        <f>E26+E27+E28</f>
        <v>34</v>
      </c>
      <c r="F29" s="135">
        <f>F26+F27+F28</f>
        <v>78.7</v>
      </c>
      <c r="G29" s="49">
        <f>G26+G27+G28</f>
        <v>600</v>
      </c>
      <c r="H29" s="39"/>
    </row>
    <row r="30" spans="1:11" x14ac:dyDescent="0.4">
      <c r="A30" s="472" t="s">
        <v>83</v>
      </c>
      <c r="B30" s="473"/>
      <c r="C30" s="49">
        <f>C15+C17+C23+C25+C29</f>
        <v>2235</v>
      </c>
      <c r="D30" s="49">
        <f>D15+D17+D23+D25+D29</f>
        <v>78.339999999999989</v>
      </c>
      <c r="E30" s="49">
        <f>E15+E17+E23+E25+E29</f>
        <v>80.199999999999989</v>
      </c>
      <c r="F30" s="49">
        <f>F15+F17+F23+F25+F29</f>
        <v>259.73</v>
      </c>
      <c r="G30" s="49">
        <f>G15+G17+G23+G25+G29</f>
        <v>1963.3</v>
      </c>
      <c r="H30" s="39"/>
    </row>
    <row r="31" spans="1:11" x14ac:dyDescent="0.4">
      <c r="A31" s="470" t="s">
        <v>24</v>
      </c>
      <c r="B31" s="470" t="s">
        <v>25</v>
      </c>
      <c r="C31" s="467" t="s">
        <v>26</v>
      </c>
      <c r="D31" s="467" t="s">
        <v>543</v>
      </c>
      <c r="E31" s="467"/>
      <c r="F31" s="467"/>
      <c r="G31" s="470" t="s">
        <v>38</v>
      </c>
      <c r="H31" s="470" t="s">
        <v>39</v>
      </c>
    </row>
    <row r="32" spans="1:11" x14ac:dyDescent="0.4">
      <c r="A32" s="471"/>
      <c r="B32" s="471"/>
      <c r="C32" s="468"/>
      <c r="D32" s="128" t="s">
        <v>4</v>
      </c>
      <c r="E32" s="128" t="s">
        <v>36</v>
      </c>
      <c r="F32" s="128" t="s">
        <v>30</v>
      </c>
      <c r="G32" s="471"/>
      <c r="H32" s="471"/>
    </row>
    <row r="33" spans="1:8" x14ac:dyDescent="0.4">
      <c r="A33" s="463" t="s">
        <v>333</v>
      </c>
      <c r="B33" s="464"/>
      <c r="C33" s="465"/>
      <c r="D33" s="465"/>
      <c r="E33" s="465"/>
      <c r="F33" s="465"/>
      <c r="G33" s="465"/>
      <c r="H33" s="466"/>
    </row>
    <row r="34" spans="1:8" x14ac:dyDescent="0.4">
      <c r="A34" s="467" t="s">
        <v>40</v>
      </c>
      <c r="B34" s="28" t="s">
        <v>199</v>
      </c>
      <c r="C34" s="8" t="s">
        <v>113</v>
      </c>
      <c r="D34" s="11" t="s">
        <v>200</v>
      </c>
      <c r="E34" s="11" t="s">
        <v>200</v>
      </c>
      <c r="F34" s="11" t="s">
        <v>201</v>
      </c>
      <c r="G34" s="29" t="s">
        <v>171</v>
      </c>
      <c r="H34" s="54" t="s">
        <v>463</v>
      </c>
    </row>
    <row r="35" spans="1:8" x14ac:dyDescent="0.4">
      <c r="A35" s="467"/>
      <c r="B35" s="18" t="s">
        <v>141</v>
      </c>
      <c r="C35" s="8" t="s">
        <v>645</v>
      </c>
      <c r="D35" s="11" t="s">
        <v>212</v>
      </c>
      <c r="E35" s="11" t="s">
        <v>310</v>
      </c>
      <c r="F35" s="11" t="s">
        <v>646</v>
      </c>
      <c r="G35" s="12" t="s">
        <v>647</v>
      </c>
      <c r="H35" s="30" t="s">
        <v>451</v>
      </c>
    </row>
    <row r="36" spans="1:8" x14ac:dyDescent="0.4">
      <c r="A36" s="467"/>
      <c r="B36" s="41" t="s">
        <v>67</v>
      </c>
      <c r="C36" s="15">
        <v>200</v>
      </c>
      <c r="D36" s="16" t="s">
        <v>378</v>
      </c>
      <c r="E36" s="16" t="s">
        <v>378</v>
      </c>
      <c r="F36" s="47" t="s">
        <v>625</v>
      </c>
      <c r="G36" s="29" t="s">
        <v>626</v>
      </c>
      <c r="H36" s="44" t="s">
        <v>436</v>
      </c>
    </row>
    <row r="37" spans="1:8" x14ac:dyDescent="0.4">
      <c r="A37" s="467"/>
      <c r="B37" s="20" t="s">
        <v>41</v>
      </c>
      <c r="C37" s="21">
        <v>470</v>
      </c>
      <c r="D37" s="22">
        <f>D36+D35+D34</f>
        <v>18.3</v>
      </c>
      <c r="E37" s="22">
        <f>E36+E35+E34</f>
        <v>15.1</v>
      </c>
      <c r="F37" s="22">
        <f>F36+F35+F34</f>
        <v>72.400000000000006</v>
      </c>
      <c r="G37" s="21">
        <f>G36+G35+G34</f>
        <v>499</v>
      </c>
      <c r="H37" s="55"/>
    </row>
    <row r="38" spans="1:8" x14ac:dyDescent="0.4">
      <c r="A38" s="468" t="s">
        <v>23</v>
      </c>
      <c r="B38" s="23" t="s">
        <v>42</v>
      </c>
      <c r="C38" s="11" t="s">
        <v>5</v>
      </c>
      <c r="D38" s="16">
        <v>1.44</v>
      </c>
      <c r="E38" s="17">
        <v>0.67</v>
      </c>
      <c r="F38" s="17">
        <v>15.43</v>
      </c>
      <c r="G38" s="24">
        <v>112</v>
      </c>
      <c r="H38" s="19" t="s">
        <v>624</v>
      </c>
    </row>
    <row r="39" spans="1:8" x14ac:dyDescent="0.4">
      <c r="A39" s="434"/>
      <c r="B39" s="25" t="s">
        <v>44</v>
      </c>
      <c r="C39" s="26">
        <v>200</v>
      </c>
      <c r="D39" s="22">
        <f>D38</f>
        <v>1.44</v>
      </c>
      <c r="E39" s="22">
        <f>E38</f>
        <v>0.67</v>
      </c>
      <c r="F39" s="22">
        <f>F38</f>
        <v>15.43</v>
      </c>
      <c r="G39" s="21">
        <v>112</v>
      </c>
      <c r="H39" s="55"/>
    </row>
    <row r="40" spans="1:8" x14ac:dyDescent="0.4">
      <c r="A40" s="469" t="s">
        <v>6</v>
      </c>
      <c r="B40" s="389" t="s">
        <v>90</v>
      </c>
      <c r="C40" s="306">
        <v>60</v>
      </c>
      <c r="D40" s="307">
        <v>1.4</v>
      </c>
      <c r="E40" s="307">
        <v>2.7</v>
      </c>
      <c r="F40" s="308">
        <v>6.3</v>
      </c>
      <c r="G40" s="309">
        <v>55</v>
      </c>
      <c r="H40" s="311" t="s">
        <v>440</v>
      </c>
    </row>
    <row r="41" spans="1:8" x14ac:dyDescent="0.4">
      <c r="A41" s="435"/>
      <c r="B41" s="41" t="s">
        <v>203</v>
      </c>
      <c r="C41" s="15">
        <v>250</v>
      </c>
      <c r="D41" s="11" t="s">
        <v>378</v>
      </c>
      <c r="E41" s="11" t="s">
        <v>238</v>
      </c>
      <c r="F41" s="11" t="s">
        <v>88</v>
      </c>
      <c r="G41" s="29" t="s">
        <v>672</v>
      </c>
      <c r="H41" s="54" t="s">
        <v>461</v>
      </c>
    </row>
    <row r="42" spans="1:8" x14ac:dyDescent="0.4">
      <c r="A42" s="435"/>
      <c r="B42" s="74" t="s">
        <v>204</v>
      </c>
      <c r="C42" s="15">
        <v>90</v>
      </c>
      <c r="D42" s="11" t="s">
        <v>667</v>
      </c>
      <c r="E42" s="11" t="s">
        <v>668</v>
      </c>
      <c r="F42" s="11" t="s">
        <v>71</v>
      </c>
      <c r="G42" s="29" t="s">
        <v>669</v>
      </c>
      <c r="H42" s="54" t="s">
        <v>488</v>
      </c>
    </row>
    <row r="43" spans="1:8" x14ac:dyDescent="0.4">
      <c r="A43" s="435"/>
      <c r="B43" s="41" t="s">
        <v>180</v>
      </c>
      <c r="C43" s="15">
        <v>150</v>
      </c>
      <c r="D43" s="11" t="s">
        <v>666</v>
      </c>
      <c r="E43" s="11" t="s">
        <v>48</v>
      </c>
      <c r="F43" s="11" t="s">
        <v>418</v>
      </c>
      <c r="G43" s="29" t="s">
        <v>339</v>
      </c>
      <c r="H43" s="54" t="s">
        <v>455</v>
      </c>
    </row>
    <row r="44" spans="1:8" x14ac:dyDescent="0.4">
      <c r="A44" s="435"/>
      <c r="B44" s="34" t="s">
        <v>50</v>
      </c>
      <c r="C44" s="15">
        <v>50</v>
      </c>
      <c r="D44" s="16" t="s">
        <v>51</v>
      </c>
      <c r="E44" s="16" t="s">
        <v>52</v>
      </c>
      <c r="F44" s="17" t="s">
        <v>53</v>
      </c>
      <c r="G44" s="66" t="s">
        <v>54</v>
      </c>
      <c r="H44" s="55"/>
    </row>
    <row r="45" spans="1:8" x14ac:dyDescent="0.4">
      <c r="A45" s="436"/>
      <c r="B45" s="41" t="s">
        <v>327</v>
      </c>
      <c r="C45" s="15">
        <v>200</v>
      </c>
      <c r="D45" s="11" t="s">
        <v>182</v>
      </c>
      <c r="E45" s="11" t="s">
        <v>31</v>
      </c>
      <c r="F45" s="42" t="s">
        <v>631</v>
      </c>
      <c r="G45" s="66" t="s">
        <v>632</v>
      </c>
      <c r="H45" s="58" t="s">
        <v>443</v>
      </c>
    </row>
    <row r="46" spans="1:8" x14ac:dyDescent="0.4">
      <c r="A46" s="434"/>
      <c r="B46" s="20" t="s">
        <v>80</v>
      </c>
      <c r="C46" s="59">
        <f>SUM(C40:C45)</f>
        <v>800</v>
      </c>
      <c r="D46" s="38">
        <f>D45+D44+D43+D42+D41+D40</f>
        <v>30.599999999999994</v>
      </c>
      <c r="E46" s="38">
        <f>E45+E44+E43+E42+E41+E40</f>
        <v>29.81</v>
      </c>
      <c r="F46" s="38">
        <f>F45+F44+F43+F42+F41+F40</f>
        <v>96.600000000000009</v>
      </c>
      <c r="G46" s="37">
        <f>G45+G44+G43+G42+G41+G40</f>
        <v>740.7</v>
      </c>
      <c r="H46" s="50"/>
    </row>
    <row r="47" spans="1:8" x14ac:dyDescent="0.4">
      <c r="A47" s="468" t="s">
        <v>59</v>
      </c>
      <c r="B47" s="41" t="s">
        <v>189</v>
      </c>
      <c r="C47" s="15">
        <v>200</v>
      </c>
      <c r="D47" s="11" t="s">
        <v>64</v>
      </c>
      <c r="E47" s="11" t="s">
        <v>192</v>
      </c>
      <c r="F47" s="42" t="s">
        <v>663</v>
      </c>
      <c r="G47" s="12" t="s">
        <v>664</v>
      </c>
      <c r="H47" s="30" t="s">
        <v>433</v>
      </c>
    </row>
    <row r="48" spans="1:8" x14ac:dyDescent="0.4">
      <c r="A48" s="434"/>
      <c r="B48" s="20" t="s">
        <v>81</v>
      </c>
      <c r="C48" s="15">
        <v>200</v>
      </c>
      <c r="D48" s="11" t="s">
        <v>64</v>
      </c>
      <c r="E48" s="11" t="s">
        <v>192</v>
      </c>
      <c r="F48" s="42" t="s">
        <v>663</v>
      </c>
      <c r="G48" s="12" t="s">
        <v>664</v>
      </c>
      <c r="H48" s="50"/>
    </row>
    <row r="49" spans="1:8" x14ac:dyDescent="0.4">
      <c r="A49" s="468" t="s">
        <v>8</v>
      </c>
      <c r="B49" s="13" t="s">
        <v>264</v>
      </c>
      <c r="C49" s="65">
        <v>180</v>
      </c>
      <c r="D49" s="79" t="s">
        <v>730</v>
      </c>
      <c r="E49" s="79" t="s">
        <v>599</v>
      </c>
      <c r="F49" s="79" t="s">
        <v>731</v>
      </c>
      <c r="G49" s="103">
        <v>446</v>
      </c>
      <c r="H49" s="45" t="s">
        <v>479</v>
      </c>
    </row>
    <row r="50" spans="1:8" x14ac:dyDescent="0.4">
      <c r="A50" s="436"/>
      <c r="B50" s="52" t="s">
        <v>89</v>
      </c>
      <c r="C50" s="8">
        <v>200</v>
      </c>
      <c r="D50" s="10" t="s">
        <v>46</v>
      </c>
      <c r="E50" s="10" t="s">
        <v>46</v>
      </c>
      <c r="F50" s="53" t="s">
        <v>622</v>
      </c>
      <c r="G50" s="10" t="s">
        <v>623</v>
      </c>
      <c r="H50" s="23" t="s">
        <v>439</v>
      </c>
    </row>
    <row r="51" spans="1:8" x14ac:dyDescent="0.4">
      <c r="A51" s="436"/>
      <c r="B51" s="413" t="s">
        <v>66</v>
      </c>
      <c r="C51" s="322">
        <v>50</v>
      </c>
      <c r="D51" s="337">
        <v>3.8</v>
      </c>
      <c r="E51" s="337">
        <v>0.4</v>
      </c>
      <c r="F51" s="337">
        <v>24.6</v>
      </c>
      <c r="G51" s="324">
        <v>117</v>
      </c>
      <c r="H51" s="333" t="s">
        <v>432</v>
      </c>
    </row>
    <row r="52" spans="1:8" x14ac:dyDescent="0.4">
      <c r="A52" s="436"/>
      <c r="B52" s="52" t="s">
        <v>131</v>
      </c>
      <c r="C52" s="34">
        <v>150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x14ac:dyDescent="0.4">
      <c r="A53" s="434"/>
      <c r="B53" s="20" t="s">
        <v>82</v>
      </c>
      <c r="C53" s="21">
        <f>SUM(C49:C52)</f>
        <v>580</v>
      </c>
      <c r="D53" s="22">
        <f>D49+D50+D51+D52</f>
        <v>29.9</v>
      </c>
      <c r="E53" s="22">
        <f>E49+E50+E51+E52</f>
        <v>28.599999999999998</v>
      </c>
      <c r="F53" s="22">
        <f>F49+F50+F51+F52</f>
        <v>80.7</v>
      </c>
      <c r="G53" s="21">
        <f>G49+G50+G51+G52</f>
        <v>703.3</v>
      </c>
      <c r="H53" s="50"/>
    </row>
    <row r="54" spans="1:8" x14ac:dyDescent="0.4">
      <c r="A54" s="472" t="s">
        <v>83</v>
      </c>
      <c r="B54" s="473"/>
      <c r="C54" s="49">
        <f>C53+C48+C46+C39+C37</f>
        <v>2250</v>
      </c>
      <c r="D54" s="49">
        <f>D37+D39+D46+D48+D53</f>
        <v>85.84</v>
      </c>
      <c r="E54" s="49">
        <f>E37+E39+E46+E48+E53</f>
        <v>74.27</v>
      </c>
      <c r="F54" s="49">
        <f>F37+F39+F46+F48+F53</f>
        <v>272.44</v>
      </c>
      <c r="G54" s="49">
        <f>G37+G39+G46+G48+G53</f>
        <v>2105.29</v>
      </c>
      <c r="H54" s="39"/>
    </row>
    <row r="55" spans="1:8" x14ac:dyDescent="0.4">
      <c r="A55" s="470" t="s">
        <v>24</v>
      </c>
      <c r="B55" s="470" t="s">
        <v>25</v>
      </c>
      <c r="C55" s="467" t="s">
        <v>26</v>
      </c>
      <c r="D55" s="467" t="s">
        <v>543</v>
      </c>
      <c r="E55" s="467"/>
      <c r="F55" s="467"/>
      <c r="G55" s="470" t="s">
        <v>38</v>
      </c>
      <c r="H55" s="470" t="s">
        <v>39</v>
      </c>
    </row>
    <row r="56" spans="1:8" x14ac:dyDescent="0.4">
      <c r="A56" s="471"/>
      <c r="B56" s="471"/>
      <c r="C56" s="468"/>
      <c r="D56" s="128" t="s">
        <v>4</v>
      </c>
      <c r="E56" s="128" t="s">
        <v>36</v>
      </c>
      <c r="F56" s="128" t="s">
        <v>30</v>
      </c>
      <c r="G56" s="471"/>
      <c r="H56" s="471"/>
    </row>
    <row r="57" spans="1:8" x14ac:dyDescent="0.4">
      <c r="A57" s="463" t="s">
        <v>332</v>
      </c>
      <c r="B57" s="464"/>
      <c r="C57" s="465"/>
      <c r="D57" s="465"/>
      <c r="E57" s="465"/>
      <c r="F57" s="465"/>
      <c r="G57" s="465"/>
      <c r="H57" s="466"/>
    </row>
    <row r="58" spans="1:8" x14ac:dyDescent="0.4">
      <c r="A58" s="467" t="s">
        <v>40</v>
      </c>
      <c r="B58" s="7" t="s">
        <v>329</v>
      </c>
      <c r="C58" s="8" t="s">
        <v>113</v>
      </c>
      <c r="D58" s="9">
        <v>6.3</v>
      </c>
      <c r="E58" s="10" t="s">
        <v>140</v>
      </c>
      <c r="F58" s="11" t="s">
        <v>330</v>
      </c>
      <c r="G58" s="12" t="s">
        <v>331</v>
      </c>
      <c r="H58" s="51" t="s">
        <v>447</v>
      </c>
    </row>
    <row r="59" spans="1:8" x14ac:dyDescent="0.4">
      <c r="A59" s="467"/>
      <c r="B59" s="41" t="s">
        <v>172</v>
      </c>
      <c r="C59" s="11" t="s">
        <v>648</v>
      </c>
      <c r="D59" s="10" t="s">
        <v>649</v>
      </c>
      <c r="E59" s="10" t="s">
        <v>48</v>
      </c>
      <c r="F59" s="53" t="s">
        <v>646</v>
      </c>
      <c r="G59" s="10" t="s">
        <v>650</v>
      </c>
      <c r="H59" s="30" t="s">
        <v>459</v>
      </c>
    </row>
    <row r="60" spans="1:8" x14ac:dyDescent="0.4">
      <c r="A60" s="467"/>
      <c r="B60" s="52" t="s">
        <v>89</v>
      </c>
      <c r="C60" s="8">
        <v>200</v>
      </c>
      <c r="D60" s="10" t="s">
        <v>46</v>
      </c>
      <c r="E60" s="10" t="s">
        <v>46</v>
      </c>
      <c r="F60" s="53" t="s">
        <v>622</v>
      </c>
      <c r="G60" s="10" t="s">
        <v>623</v>
      </c>
      <c r="H60" s="23" t="s">
        <v>439</v>
      </c>
    </row>
    <row r="61" spans="1:8" x14ac:dyDescent="0.4">
      <c r="A61" s="467"/>
      <c r="B61" s="20" t="s">
        <v>41</v>
      </c>
      <c r="C61" s="21">
        <v>465</v>
      </c>
      <c r="D61" s="22">
        <f>D60+D59+D58</f>
        <v>13</v>
      </c>
      <c r="E61" s="22">
        <f>E60+E59+E58</f>
        <v>15.399999999999999</v>
      </c>
      <c r="F61" s="22">
        <f>F60+F59+F58</f>
        <v>72.3</v>
      </c>
      <c r="G61" s="21">
        <f>G60+G59+G58</f>
        <v>481.3</v>
      </c>
      <c r="H61" s="55"/>
    </row>
    <row r="62" spans="1:8" x14ac:dyDescent="0.4">
      <c r="A62" s="468" t="s">
        <v>23</v>
      </c>
      <c r="B62" s="23" t="s">
        <v>190</v>
      </c>
      <c r="C62" s="11" t="s">
        <v>551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x14ac:dyDescent="0.4">
      <c r="A63" s="434"/>
      <c r="B63" s="25" t="s">
        <v>44</v>
      </c>
      <c r="C63" s="26">
        <v>150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f>G62</f>
        <v>47</v>
      </c>
      <c r="H63" s="55"/>
    </row>
    <row r="64" spans="1:8" x14ac:dyDescent="0.4">
      <c r="A64" s="469" t="s">
        <v>6</v>
      </c>
      <c r="B64" s="28" t="s">
        <v>556</v>
      </c>
      <c r="C64" s="15">
        <v>60</v>
      </c>
      <c r="D64" s="11" t="s">
        <v>52</v>
      </c>
      <c r="E64" s="11" t="s">
        <v>208</v>
      </c>
      <c r="F64" s="42" t="s">
        <v>62</v>
      </c>
      <c r="G64" s="10" t="s">
        <v>78</v>
      </c>
      <c r="H64" s="30" t="s">
        <v>557</v>
      </c>
    </row>
    <row r="65" spans="1:8" x14ac:dyDescent="0.4">
      <c r="A65" s="435"/>
      <c r="B65" s="34" t="s">
        <v>151</v>
      </c>
      <c r="C65" s="40" t="s">
        <v>673</v>
      </c>
      <c r="D65" s="40">
        <v>2.1</v>
      </c>
      <c r="E65" s="40">
        <v>5.3</v>
      </c>
      <c r="F65" s="40">
        <v>13.6</v>
      </c>
      <c r="G65" s="33">
        <v>112</v>
      </c>
      <c r="H65" s="45" t="s">
        <v>491</v>
      </c>
    </row>
    <row r="66" spans="1:8" x14ac:dyDescent="0.4">
      <c r="A66" s="435"/>
      <c r="B66" s="41" t="s">
        <v>259</v>
      </c>
      <c r="C66" s="15">
        <v>150</v>
      </c>
      <c r="D66" s="11" t="s">
        <v>674</v>
      </c>
      <c r="E66" s="11" t="s">
        <v>144</v>
      </c>
      <c r="F66" s="11" t="s">
        <v>675</v>
      </c>
      <c r="G66" s="29" t="s">
        <v>676</v>
      </c>
      <c r="H66" s="58" t="s">
        <v>449</v>
      </c>
    </row>
    <row r="67" spans="1:8" x14ac:dyDescent="0.4">
      <c r="A67" s="435"/>
      <c r="B67" s="34" t="s">
        <v>50</v>
      </c>
      <c r="C67" s="15">
        <v>50</v>
      </c>
      <c r="D67" s="16" t="s">
        <v>51</v>
      </c>
      <c r="E67" s="16" t="s">
        <v>52</v>
      </c>
      <c r="F67" s="17" t="s">
        <v>53</v>
      </c>
      <c r="G67" s="12" t="s">
        <v>54</v>
      </c>
      <c r="H67" s="55"/>
    </row>
    <row r="68" spans="1:8" x14ac:dyDescent="0.4">
      <c r="A68" s="436"/>
      <c r="B68" s="44" t="s">
        <v>210</v>
      </c>
      <c r="C68" s="15">
        <v>200</v>
      </c>
      <c r="D68" s="11" t="s">
        <v>628</v>
      </c>
      <c r="E68" s="11" t="s">
        <v>629</v>
      </c>
      <c r="F68" s="42" t="s">
        <v>301</v>
      </c>
      <c r="G68" s="12" t="s">
        <v>630</v>
      </c>
      <c r="H68" s="45" t="s">
        <v>450</v>
      </c>
    </row>
    <row r="69" spans="1:8" x14ac:dyDescent="0.4">
      <c r="A69" s="434"/>
      <c r="B69" s="20" t="s">
        <v>80</v>
      </c>
      <c r="C69" s="67">
        <v>720</v>
      </c>
      <c r="D69" s="38">
        <f>D68+D67+D66+D65+D64</f>
        <v>23.000000000000004</v>
      </c>
      <c r="E69" s="38">
        <f>E68+E67+E66+E65+E64</f>
        <v>25.549999999999997</v>
      </c>
      <c r="F69" s="38">
        <f>F68+F67+F66+F65+F64</f>
        <v>120.3</v>
      </c>
      <c r="G69" s="37">
        <f>G68+G67+G66+G65+G64</f>
        <v>756.5</v>
      </c>
      <c r="H69" s="50"/>
    </row>
    <row r="70" spans="1:8" x14ac:dyDescent="0.4">
      <c r="A70" s="468" t="s">
        <v>59</v>
      </c>
      <c r="B70" s="28" t="s">
        <v>126</v>
      </c>
      <c r="C70" s="15">
        <v>200</v>
      </c>
      <c r="D70" s="11" t="s">
        <v>659</v>
      </c>
      <c r="E70" s="11" t="s">
        <v>660</v>
      </c>
      <c r="F70" s="42" t="s">
        <v>232</v>
      </c>
      <c r="G70" s="12" t="s">
        <v>630</v>
      </c>
      <c r="H70" s="45" t="s">
        <v>444</v>
      </c>
    </row>
    <row r="71" spans="1:8" x14ac:dyDescent="0.4">
      <c r="A71" s="436"/>
      <c r="B71" s="51" t="s">
        <v>125</v>
      </c>
      <c r="C71" s="120">
        <v>30</v>
      </c>
      <c r="D71" s="78">
        <v>1.7</v>
      </c>
      <c r="E71" s="78">
        <v>2.2000000000000002</v>
      </c>
      <c r="F71" s="121">
        <v>27.15</v>
      </c>
      <c r="G71" s="103">
        <v>135</v>
      </c>
      <c r="H71" s="429"/>
    </row>
    <row r="72" spans="1:8" x14ac:dyDescent="0.4">
      <c r="A72" s="434"/>
      <c r="B72" s="20" t="s">
        <v>81</v>
      </c>
      <c r="C72" s="43">
        <v>230</v>
      </c>
      <c r="D72" s="22">
        <v>7.2</v>
      </c>
      <c r="E72" s="22">
        <v>8.4</v>
      </c>
      <c r="F72" s="22">
        <v>35.75</v>
      </c>
      <c r="G72" s="21">
        <v>245</v>
      </c>
      <c r="H72" s="50"/>
    </row>
    <row r="73" spans="1:8" x14ac:dyDescent="0.4">
      <c r="A73" s="468" t="s">
        <v>8</v>
      </c>
      <c r="B73" s="51" t="s">
        <v>347</v>
      </c>
      <c r="C73" s="65" t="s">
        <v>601</v>
      </c>
      <c r="D73" s="79" t="s">
        <v>156</v>
      </c>
      <c r="E73" s="79" t="s">
        <v>157</v>
      </c>
      <c r="F73" s="117" t="s">
        <v>158</v>
      </c>
      <c r="G73" s="103" t="s">
        <v>602</v>
      </c>
      <c r="H73" s="58" t="s">
        <v>465</v>
      </c>
    </row>
    <row r="74" spans="1:8" x14ac:dyDescent="0.4">
      <c r="A74" s="436"/>
      <c r="B74" s="30" t="s">
        <v>382</v>
      </c>
      <c r="C74" s="61">
        <v>150</v>
      </c>
      <c r="D74" s="79" t="s">
        <v>279</v>
      </c>
      <c r="E74" s="79" t="s">
        <v>383</v>
      </c>
      <c r="F74" s="79" t="s">
        <v>364</v>
      </c>
      <c r="G74" s="79" t="s">
        <v>236</v>
      </c>
      <c r="H74" s="119" t="s">
        <v>458</v>
      </c>
    </row>
    <row r="75" spans="1:8" x14ac:dyDescent="0.4">
      <c r="A75" s="436"/>
      <c r="B75" s="41" t="s">
        <v>183</v>
      </c>
      <c r="C75" s="15">
        <v>200</v>
      </c>
      <c r="D75" s="71" t="s">
        <v>76</v>
      </c>
      <c r="E75" s="71" t="s">
        <v>502</v>
      </c>
      <c r="F75" s="71" t="s">
        <v>341</v>
      </c>
      <c r="G75" s="101" t="s">
        <v>627</v>
      </c>
      <c r="H75" s="45" t="s">
        <v>446</v>
      </c>
    </row>
    <row r="76" spans="1:8" x14ac:dyDescent="0.4">
      <c r="A76" s="436"/>
      <c r="B76" s="413" t="s">
        <v>66</v>
      </c>
      <c r="C76" s="322">
        <v>50</v>
      </c>
      <c r="D76" s="337">
        <v>3.8</v>
      </c>
      <c r="E76" s="337">
        <v>0.4</v>
      </c>
      <c r="F76" s="337">
        <v>24.6</v>
      </c>
      <c r="G76" s="324">
        <v>117</v>
      </c>
      <c r="H76" s="333" t="s">
        <v>432</v>
      </c>
    </row>
    <row r="77" spans="1:8" hidden="1" x14ac:dyDescent="0.4">
      <c r="A77" s="436"/>
      <c r="B77" s="51"/>
      <c r="C77" s="120"/>
      <c r="D77" s="78"/>
      <c r="E77" s="78"/>
      <c r="F77" s="121"/>
      <c r="G77" s="103"/>
      <c r="H77" s="39"/>
    </row>
    <row r="78" spans="1:8" x14ac:dyDescent="0.4">
      <c r="A78" s="434"/>
      <c r="B78" s="20" t="s">
        <v>82</v>
      </c>
      <c r="C78" s="21">
        <v>495</v>
      </c>
      <c r="D78" s="48">
        <f>D73+D74+D75+D76+D77</f>
        <v>21.8</v>
      </c>
      <c r="E78" s="48">
        <f>E73+E74+E75+E76+E77</f>
        <v>21.04</v>
      </c>
      <c r="F78" s="48">
        <f>F73+F74+F75+F76+F77</f>
        <v>59.5</v>
      </c>
      <c r="G78" s="49">
        <f>G73+G74+G75+G76+G77</f>
        <v>512.6</v>
      </c>
      <c r="H78" s="39"/>
    </row>
    <row r="79" spans="1:8" x14ac:dyDescent="0.4">
      <c r="A79" s="472" t="s">
        <v>83</v>
      </c>
      <c r="B79" s="473"/>
      <c r="C79" s="49">
        <f>C78+C72+C69+C63+C61</f>
        <v>2060</v>
      </c>
      <c r="D79" s="49">
        <f>D78+D72+D69+D63+D61</f>
        <v>65.400000000000006</v>
      </c>
      <c r="E79" s="49">
        <f>E78+E72+E69+E63+E61</f>
        <v>70.789999999999992</v>
      </c>
      <c r="F79" s="49">
        <f>F78+F72+F69+F63+F61</f>
        <v>297.65000000000003</v>
      </c>
      <c r="G79" s="49">
        <f>G78+G72+G69+G63+G61</f>
        <v>2042.3999999999999</v>
      </c>
      <c r="H79" s="39"/>
    </row>
    <row r="80" spans="1:8" x14ac:dyDescent="0.4">
      <c r="A80" s="470" t="s">
        <v>24</v>
      </c>
      <c r="B80" s="470" t="s">
        <v>25</v>
      </c>
      <c r="C80" s="467" t="s">
        <v>26</v>
      </c>
      <c r="D80" s="467" t="s">
        <v>543</v>
      </c>
      <c r="E80" s="467"/>
      <c r="F80" s="467"/>
      <c r="G80" s="470" t="s">
        <v>38</v>
      </c>
      <c r="H80" s="470" t="s">
        <v>39</v>
      </c>
    </row>
    <row r="81" spans="1:8" x14ac:dyDescent="0.4">
      <c r="A81" s="471"/>
      <c r="B81" s="471"/>
      <c r="C81" s="468"/>
      <c r="D81" s="128" t="s">
        <v>4</v>
      </c>
      <c r="E81" s="128" t="s">
        <v>36</v>
      </c>
      <c r="F81" s="128" t="s">
        <v>30</v>
      </c>
      <c r="G81" s="471"/>
      <c r="H81" s="471"/>
    </row>
    <row r="82" spans="1:8" x14ac:dyDescent="0.4">
      <c r="A82" s="463" t="s">
        <v>334</v>
      </c>
      <c r="B82" s="464"/>
      <c r="C82" s="465"/>
      <c r="D82" s="465"/>
      <c r="E82" s="465"/>
      <c r="F82" s="465"/>
      <c r="G82" s="465"/>
      <c r="H82" s="466"/>
    </row>
    <row r="83" spans="1:8" x14ac:dyDescent="0.4">
      <c r="A83" s="467" t="s">
        <v>40</v>
      </c>
      <c r="B83" s="41" t="s">
        <v>221</v>
      </c>
      <c r="C83" s="15" t="s">
        <v>113</v>
      </c>
      <c r="D83" s="11" t="s">
        <v>140</v>
      </c>
      <c r="E83" s="11" t="s">
        <v>222</v>
      </c>
      <c r="F83" s="11" t="s">
        <v>223</v>
      </c>
      <c r="G83" s="29" t="s">
        <v>224</v>
      </c>
      <c r="H83" s="30" t="s">
        <v>442</v>
      </c>
    </row>
    <row r="84" spans="1:8" x14ac:dyDescent="0.4">
      <c r="A84" s="467"/>
      <c r="B84" s="18" t="s">
        <v>141</v>
      </c>
      <c r="C84" s="8" t="s">
        <v>645</v>
      </c>
      <c r="D84" s="11" t="s">
        <v>212</v>
      </c>
      <c r="E84" s="11" t="s">
        <v>310</v>
      </c>
      <c r="F84" s="11" t="s">
        <v>646</v>
      </c>
      <c r="G84" s="12" t="s">
        <v>647</v>
      </c>
      <c r="H84" s="30" t="s">
        <v>451</v>
      </c>
    </row>
    <row r="85" spans="1:8" x14ac:dyDescent="0.4">
      <c r="A85" s="467"/>
      <c r="B85" s="27" t="s">
        <v>117</v>
      </c>
      <c r="C85" s="15">
        <v>200</v>
      </c>
      <c r="D85" s="11" t="s">
        <v>298</v>
      </c>
      <c r="E85" s="11" t="s">
        <v>95</v>
      </c>
      <c r="F85" s="42" t="s">
        <v>77</v>
      </c>
      <c r="G85" s="12" t="s">
        <v>722</v>
      </c>
      <c r="H85" s="51" t="s">
        <v>448</v>
      </c>
    </row>
    <row r="86" spans="1:8" x14ac:dyDescent="0.4">
      <c r="A86" s="467"/>
      <c r="B86" s="20" t="s">
        <v>41</v>
      </c>
      <c r="C86" s="21">
        <v>470</v>
      </c>
      <c r="D86" s="22">
        <f>D85+D84+D83</f>
        <v>19.200000000000003</v>
      </c>
      <c r="E86" s="22">
        <f>E85+E84+E83</f>
        <v>17.600000000000001</v>
      </c>
      <c r="F86" s="22">
        <f>F85+F84+F83</f>
        <v>73.300000000000011</v>
      </c>
      <c r="G86" s="21">
        <f>G85+G84+G83</f>
        <v>529</v>
      </c>
      <c r="H86" s="55"/>
    </row>
    <row r="87" spans="1:8" x14ac:dyDescent="0.4">
      <c r="A87" s="468" t="s">
        <v>23</v>
      </c>
      <c r="B87" s="28" t="s">
        <v>147</v>
      </c>
      <c r="C87" s="15">
        <v>200</v>
      </c>
      <c r="D87" s="11" t="s">
        <v>229</v>
      </c>
      <c r="E87" s="11" t="s">
        <v>658</v>
      </c>
      <c r="F87" s="73" t="s">
        <v>657</v>
      </c>
      <c r="G87" s="29">
        <v>222</v>
      </c>
      <c r="H87" s="45" t="s">
        <v>460</v>
      </c>
    </row>
    <row r="88" spans="1:8" x14ac:dyDescent="0.4">
      <c r="A88" s="434"/>
      <c r="B88" s="25" t="s">
        <v>44</v>
      </c>
      <c r="C88" s="26">
        <v>200</v>
      </c>
      <c r="D88" s="22">
        <v>1.2</v>
      </c>
      <c r="E88" s="22" t="str">
        <f>E87</f>
        <v>0,52</v>
      </c>
      <c r="F88" s="22" t="str">
        <f>F87</f>
        <v>53,6</v>
      </c>
      <c r="G88" s="21">
        <f>G87</f>
        <v>222</v>
      </c>
      <c r="H88" s="55"/>
    </row>
    <row r="89" spans="1:8" x14ac:dyDescent="0.4">
      <c r="A89" s="469" t="s">
        <v>6</v>
      </c>
      <c r="B89" s="52" t="s">
        <v>191</v>
      </c>
      <c r="C89" s="15">
        <v>60</v>
      </c>
      <c r="D89" s="56" t="s">
        <v>93</v>
      </c>
      <c r="E89" s="42" t="s">
        <v>192</v>
      </c>
      <c r="F89" s="42" t="s">
        <v>193</v>
      </c>
      <c r="G89" s="24" t="s">
        <v>313</v>
      </c>
      <c r="H89" s="51" t="s">
        <v>440</v>
      </c>
    </row>
    <row r="90" spans="1:8" x14ac:dyDescent="0.4">
      <c r="A90" s="435"/>
      <c r="B90" s="28" t="s">
        <v>47</v>
      </c>
      <c r="C90" s="15" t="s">
        <v>673</v>
      </c>
      <c r="D90" s="16" t="s">
        <v>72</v>
      </c>
      <c r="E90" s="16" t="s">
        <v>92</v>
      </c>
      <c r="F90" s="16" t="s">
        <v>677</v>
      </c>
      <c r="G90" s="29" t="s">
        <v>678</v>
      </c>
      <c r="H90" s="30" t="s">
        <v>431</v>
      </c>
    </row>
    <row r="91" spans="1:8" x14ac:dyDescent="0.4">
      <c r="A91" s="435"/>
      <c r="B91" s="27" t="s">
        <v>604</v>
      </c>
      <c r="C91" s="31" t="s">
        <v>679</v>
      </c>
      <c r="D91" s="122">
        <v>14.1</v>
      </c>
      <c r="E91" s="122">
        <v>19.5</v>
      </c>
      <c r="F91" s="122">
        <v>14</v>
      </c>
      <c r="G91" s="118">
        <v>289</v>
      </c>
      <c r="H91" s="46" t="s">
        <v>603</v>
      </c>
    </row>
    <row r="92" spans="1:8" x14ac:dyDescent="0.4">
      <c r="A92" s="435"/>
      <c r="B92" s="13" t="s">
        <v>326</v>
      </c>
      <c r="C92" s="65">
        <v>150</v>
      </c>
      <c r="D92" s="79" t="s">
        <v>68</v>
      </c>
      <c r="E92" s="79" t="s">
        <v>208</v>
      </c>
      <c r="F92" s="117" t="s">
        <v>209</v>
      </c>
      <c r="G92" s="103" t="s">
        <v>680</v>
      </c>
      <c r="H92" s="119" t="s">
        <v>442</v>
      </c>
    </row>
    <row r="93" spans="1:8" x14ac:dyDescent="0.4">
      <c r="A93" s="435"/>
      <c r="B93" s="34" t="s">
        <v>50</v>
      </c>
      <c r="C93" s="15">
        <v>50</v>
      </c>
      <c r="D93" s="16" t="s">
        <v>51</v>
      </c>
      <c r="E93" s="16" t="s">
        <v>52</v>
      </c>
      <c r="F93" s="17" t="s">
        <v>53</v>
      </c>
      <c r="G93" s="12" t="s">
        <v>54</v>
      </c>
      <c r="H93" s="55"/>
    </row>
    <row r="94" spans="1:8" x14ac:dyDescent="0.4">
      <c r="A94" s="436"/>
      <c r="B94" s="30" t="s">
        <v>605</v>
      </c>
      <c r="C94" s="65">
        <v>200</v>
      </c>
      <c r="D94" s="79" t="s">
        <v>182</v>
      </c>
      <c r="E94" s="79" t="s">
        <v>31</v>
      </c>
      <c r="F94" s="117" t="s">
        <v>631</v>
      </c>
      <c r="G94" s="103" t="s">
        <v>632</v>
      </c>
      <c r="H94" s="58" t="s">
        <v>443</v>
      </c>
    </row>
    <row r="95" spans="1:8" x14ac:dyDescent="0.4">
      <c r="A95" s="434"/>
      <c r="B95" s="20" t="s">
        <v>80</v>
      </c>
      <c r="C95" s="59" t="s">
        <v>723</v>
      </c>
      <c r="D95" s="38">
        <f>D89+D90+D91+D92+D93+D94</f>
        <v>22.099999999999998</v>
      </c>
      <c r="E95" s="38">
        <f>E89+E90+E91+E92+E93+E94</f>
        <v>31.19</v>
      </c>
      <c r="F95" s="38">
        <f>F89+F90+F91+F92+F93+F94</f>
        <v>96.610000000000014</v>
      </c>
      <c r="G95" s="37">
        <f>G89+G90+G91+G92+G93+G94</f>
        <v>709</v>
      </c>
      <c r="H95" s="50"/>
    </row>
    <row r="96" spans="1:8" x14ac:dyDescent="0.4">
      <c r="A96" s="468" t="s">
        <v>59</v>
      </c>
      <c r="B96" s="390" t="s">
        <v>870</v>
      </c>
      <c r="C96" s="306">
        <v>200</v>
      </c>
      <c r="D96" s="313" t="s">
        <v>552</v>
      </c>
      <c r="E96" s="313" t="s">
        <v>749</v>
      </c>
      <c r="F96" s="314" t="s">
        <v>187</v>
      </c>
      <c r="G96" s="309">
        <v>115</v>
      </c>
      <c r="H96" s="310" t="s">
        <v>433</v>
      </c>
    </row>
    <row r="97" spans="1:17" x14ac:dyDescent="0.4">
      <c r="A97" s="434"/>
      <c r="B97" s="20" t="s">
        <v>81</v>
      </c>
      <c r="C97" s="306">
        <v>200</v>
      </c>
      <c r="D97" s="313" t="s">
        <v>552</v>
      </c>
      <c r="E97" s="313" t="s">
        <v>749</v>
      </c>
      <c r="F97" s="314" t="s">
        <v>187</v>
      </c>
      <c r="G97" s="309">
        <v>115</v>
      </c>
      <c r="H97" s="50"/>
    </row>
    <row r="98" spans="1:17" ht="24.9" customHeight="1" x14ac:dyDescent="0.4">
      <c r="A98" s="468" t="s">
        <v>8</v>
      </c>
      <c r="B98" s="27" t="s">
        <v>545</v>
      </c>
      <c r="C98" s="65" t="s">
        <v>546</v>
      </c>
      <c r="D98" s="79" t="s">
        <v>547</v>
      </c>
      <c r="E98" s="79" t="s">
        <v>120</v>
      </c>
      <c r="F98" s="79" t="s">
        <v>61</v>
      </c>
      <c r="G98" s="63" t="s">
        <v>241</v>
      </c>
      <c r="H98" s="58" t="s">
        <v>548</v>
      </c>
    </row>
    <row r="99" spans="1:17" ht="24.9" customHeight="1" x14ac:dyDescent="0.4">
      <c r="A99" s="436"/>
      <c r="B99" s="13" t="s">
        <v>139</v>
      </c>
      <c r="C99" s="65" t="s">
        <v>74</v>
      </c>
      <c r="D99" s="78">
        <v>5.5</v>
      </c>
      <c r="E99" s="79" t="s">
        <v>321</v>
      </c>
      <c r="F99" s="117" t="s">
        <v>665</v>
      </c>
      <c r="G99" s="103" t="s">
        <v>366</v>
      </c>
      <c r="H99" s="30" t="s">
        <v>469</v>
      </c>
      <c r="K99" s="76"/>
      <c r="L99" s="40"/>
      <c r="M99" s="40"/>
      <c r="N99" s="40"/>
      <c r="O99" s="40"/>
      <c r="P99" s="98"/>
      <c r="Q99" s="30"/>
    </row>
    <row r="100" spans="1:17" ht="24.9" customHeight="1" x14ac:dyDescent="0.4">
      <c r="A100" s="436"/>
      <c r="B100" s="28" t="s">
        <v>194</v>
      </c>
      <c r="C100" s="15">
        <v>200</v>
      </c>
      <c r="D100" s="11">
        <v>0.1</v>
      </c>
      <c r="E100" s="11" t="s">
        <v>32</v>
      </c>
      <c r="F100" s="42">
        <v>9.1</v>
      </c>
      <c r="G100" s="12">
        <v>24.4</v>
      </c>
      <c r="H100" s="54" t="s">
        <v>430</v>
      </c>
    </row>
    <row r="101" spans="1:17" ht="24.9" customHeight="1" x14ac:dyDescent="0.4">
      <c r="A101" s="436"/>
      <c r="B101" s="413" t="s">
        <v>66</v>
      </c>
      <c r="C101" s="322">
        <v>50</v>
      </c>
      <c r="D101" s="337">
        <v>3.8</v>
      </c>
      <c r="E101" s="337">
        <v>0.4</v>
      </c>
      <c r="F101" s="337">
        <v>24.6</v>
      </c>
      <c r="G101" s="324">
        <v>117</v>
      </c>
      <c r="H101" s="333" t="s">
        <v>432</v>
      </c>
    </row>
    <row r="102" spans="1:17" ht="24.9" customHeight="1" x14ac:dyDescent="0.4">
      <c r="A102" s="434"/>
      <c r="B102" s="20" t="s">
        <v>82</v>
      </c>
      <c r="C102" s="21">
        <v>510</v>
      </c>
      <c r="D102" s="48">
        <f>D98+D99+D100+D101</f>
        <v>26.1</v>
      </c>
      <c r="E102" s="48">
        <f>E98+E99+E100+E101</f>
        <v>16.73</v>
      </c>
      <c r="F102" s="48">
        <f>F98+F99+F100+F101</f>
        <v>68.900000000000006</v>
      </c>
      <c r="G102" s="49">
        <f>G98+G99+G100+G101</f>
        <v>521.4</v>
      </c>
      <c r="H102" s="39"/>
    </row>
    <row r="103" spans="1:17" ht="24.9" customHeight="1" x14ac:dyDescent="0.4">
      <c r="A103" s="472" t="s">
        <v>83</v>
      </c>
      <c r="B103" s="473"/>
      <c r="C103" s="49">
        <f>C102+C97+C95+C88+C86</f>
        <v>2197</v>
      </c>
      <c r="D103" s="48">
        <f>D102+D97+D95+D88+D86</f>
        <v>74.5</v>
      </c>
      <c r="E103" s="48">
        <f>E102+E97+E95+E88+E86</f>
        <v>72.64</v>
      </c>
      <c r="F103" s="48">
        <f>F102+F97+F95+F88+F86</f>
        <v>300.81000000000006</v>
      </c>
      <c r="G103" s="49">
        <f>G102+G97+G95+G88+G86</f>
        <v>2096.4</v>
      </c>
      <c r="H103" s="39"/>
    </row>
    <row r="104" spans="1:17" x14ac:dyDescent="0.4">
      <c r="A104" s="470" t="s">
        <v>24</v>
      </c>
      <c r="B104" s="470" t="s">
        <v>25</v>
      </c>
      <c r="C104" s="467" t="s">
        <v>26</v>
      </c>
      <c r="D104" s="467" t="s">
        <v>543</v>
      </c>
      <c r="E104" s="467"/>
      <c r="F104" s="467"/>
      <c r="G104" s="470" t="s">
        <v>38</v>
      </c>
      <c r="H104" s="470" t="s">
        <v>39</v>
      </c>
    </row>
    <row r="105" spans="1:17" x14ac:dyDescent="0.4">
      <c r="A105" s="471"/>
      <c r="B105" s="471"/>
      <c r="C105" s="468"/>
      <c r="D105" s="128" t="s">
        <v>4</v>
      </c>
      <c r="E105" s="128" t="s">
        <v>36</v>
      </c>
      <c r="F105" s="128" t="s">
        <v>30</v>
      </c>
      <c r="G105" s="471"/>
      <c r="H105" s="471"/>
    </row>
    <row r="106" spans="1:17" ht="24.9" customHeight="1" x14ac:dyDescent="0.4">
      <c r="A106" s="460" t="s">
        <v>497</v>
      </c>
      <c r="B106" s="461"/>
      <c r="C106" s="461"/>
      <c r="D106" s="461"/>
      <c r="E106" s="461"/>
      <c r="F106" s="461"/>
      <c r="G106" s="461"/>
      <c r="H106" s="462"/>
    </row>
    <row r="107" spans="1:17" ht="24.9" customHeight="1" x14ac:dyDescent="0.4">
      <c r="A107" s="463" t="s">
        <v>344</v>
      </c>
      <c r="B107" s="464"/>
      <c r="C107" s="465"/>
      <c r="D107" s="465"/>
      <c r="E107" s="465"/>
      <c r="F107" s="465"/>
      <c r="G107" s="465"/>
      <c r="H107" s="466"/>
    </row>
    <row r="108" spans="1:17" ht="24.9" customHeight="1" x14ac:dyDescent="0.4">
      <c r="A108" s="467" t="s">
        <v>40</v>
      </c>
      <c r="B108" s="77" t="s">
        <v>352</v>
      </c>
      <c r="C108" s="90" t="s">
        <v>113</v>
      </c>
      <c r="D108" s="40" t="s">
        <v>640</v>
      </c>
      <c r="E108" s="84" t="s">
        <v>641</v>
      </c>
      <c r="F108" s="40" t="s">
        <v>642</v>
      </c>
      <c r="G108" s="33" t="s">
        <v>643</v>
      </c>
      <c r="H108" s="23" t="s">
        <v>644</v>
      </c>
    </row>
    <row r="109" spans="1:17" ht="20.25" customHeight="1" x14ac:dyDescent="0.4">
      <c r="A109" s="467"/>
      <c r="B109" s="18" t="s">
        <v>104</v>
      </c>
      <c r="C109" s="8">
        <v>50</v>
      </c>
      <c r="D109" s="11">
        <v>3.2</v>
      </c>
      <c r="E109" s="11">
        <v>0.3</v>
      </c>
      <c r="F109" s="11">
        <v>15.3</v>
      </c>
      <c r="G109" s="12">
        <v>79</v>
      </c>
      <c r="H109" s="91" t="s">
        <v>459</v>
      </c>
    </row>
    <row r="110" spans="1:17" ht="24.9" customHeight="1" x14ac:dyDescent="0.4">
      <c r="A110" s="467"/>
      <c r="B110" s="44" t="s">
        <v>89</v>
      </c>
      <c r="C110" s="8">
        <v>200</v>
      </c>
      <c r="D110" s="10" t="s">
        <v>46</v>
      </c>
      <c r="E110" s="10" t="s">
        <v>46</v>
      </c>
      <c r="F110" s="53" t="s">
        <v>622</v>
      </c>
      <c r="G110" s="12" t="s">
        <v>623</v>
      </c>
      <c r="H110" s="54" t="s">
        <v>439</v>
      </c>
    </row>
    <row r="111" spans="1:17" ht="24.9" customHeight="1" x14ac:dyDescent="0.4">
      <c r="A111" s="467"/>
      <c r="B111" s="20" t="s">
        <v>41</v>
      </c>
      <c r="C111" s="21">
        <v>455</v>
      </c>
      <c r="D111" s="22">
        <f>D108+D109+D110</f>
        <v>24.2</v>
      </c>
      <c r="E111" s="22">
        <f>E108+E109+E110</f>
        <v>42</v>
      </c>
      <c r="F111" s="22">
        <f>F108+F109+F110</f>
        <v>45.9</v>
      </c>
      <c r="G111" s="21">
        <f>G108+G109+G110</f>
        <v>498.3</v>
      </c>
      <c r="H111" s="55"/>
    </row>
    <row r="112" spans="1:17" ht="21" customHeight="1" x14ac:dyDescent="0.4">
      <c r="A112" s="468" t="s">
        <v>23</v>
      </c>
      <c r="B112" s="23" t="s">
        <v>42</v>
      </c>
      <c r="C112" s="11" t="s">
        <v>5</v>
      </c>
      <c r="D112" s="16">
        <v>1.44</v>
      </c>
      <c r="E112" s="17">
        <v>0.67</v>
      </c>
      <c r="F112" s="17">
        <v>15.43</v>
      </c>
      <c r="G112" s="24">
        <v>112</v>
      </c>
      <c r="H112" s="55" t="s">
        <v>624</v>
      </c>
    </row>
    <row r="113" spans="1:8" ht="24.9" customHeight="1" x14ac:dyDescent="0.4">
      <c r="A113" s="434"/>
      <c r="B113" s="25" t="s">
        <v>44</v>
      </c>
      <c r="C113" s="26">
        <v>200</v>
      </c>
      <c r="D113" s="22">
        <v>1.44</v>
      </c>
      <c r="E113" s="22">
        <f>E112</f>
        <v>0.67</v>
      </c>
      <c r="F113" s="22">
        <f>F112</f>
        <v>15.43</v>
      </c>
      <c r="G113" s="21">
        <f>G112</f>
        <v>112</v>
      </c>
      <c r="H113" s="55"/>
    </row>
    <row r="114" spans="1:8" x14ac:dyDescent="0.4">
      <c r="A114" s="469" t="s">
        <v>6</v>
      </c>
      <c r="B114" s="41" t="s">
        <v>256</v>
      </c>
      <c r="C114" s="15">
        <v>60</v>
      </c>
      <c r="D114" s="11" t="s">
        <v>45</v>
      </c>
      <c r="E114" s="11" t="s">
        <v>46</v>
      </c>
      <c r="F114" s="11" t="s">
        <v>123</v>
      </c>
      <c r="G114" s="29" t="s">
        <v>257</v>
      </c>
      <c r="H114" s="58" t="s">
        <v>472</v>
      </c>
    </row>
    <row r="115" spans="1:8" x14ac:dyDescent="0.4">
      <c r="A115" s="435"/>
      <c r="B115" s="28" t="s">
        <v>258</v>
      </c>
      <c r="C115" s="15" t="s">
        <v>673</v>
      </c>
      <c r="D115" s="56" t="s">
        <v>72</v>
      </c>
      <c r="E115" s="42" t="s">
        <v>92</v>
      </c>
      <c r="F115" s="42" t="s">
        <v>343</v>
      </c>
      <c r="G115" s="24" t="s">
        <v>681</v>
      </c>
      <c r="H115" s="58" t="s">
        <v>464</v>
      </c>
    </row>
    <row r="116" spans="1:8" x14ac:dyDescent="0.4">
      <c r="A116" s="435"/>
      <c r="B116" s="74" t="s">
        <v>568</v>
      </c>
      <c r="C116" s="15" t="s">
        <v>601</v>
      </c>
      <c r="D116" s="11" t="s">
        <v>218</v>
      </c>
      <c r="E116" s="11" t="s">
        <v>570</v>
      </c>
      <c r="F116" s="11" t="s">
        <v>552</v>
      </c>
      <c r="G116" s="29">
        <v>157</v>
      </c>
      <c r="H116" s="54" t="s">
        <v>571</v>
      </c>
    </row>
    <row r="117" spans="1:8" x14ac:dyDescent="0.4">
      <c r="A117" s="435"/>
      <c r="B117" s="72" t="s">
        <v>349</v>
      </c>
      <c r="C117" s="8" t="s">
        <v>74</v>
      </c>
      <c r="D117" s="16">
        <v>14.6</v>
      </c>
      <c r="E117" s="16">
        <v>5.0999999999999996</v>
      </c>
      <c r="F117" s="17">
        <v>33.1</v>
      </c>
      <c r="G117" s="12">
        <v>240</v>
      </c>
      <c r="H117" s="30" t="s">
        <v>466</v>
      </c>
    </row>
    <row r="118" spans="1:8" x14ac:dyDescent="0.4">
      <c r="A118" s="435"/>
      <c r="B118" s="413" t="s">
        <v>66</v>
      </c>
      <c r="C118" s="322">
        <v>50</v>
      </c>
      <c r="D118" s="337">
        <v>3.8</v>
      </c>
      <c r="E118" s="337">
        <v>0.4</v>
      </c>
      <c r="F118" s="337">
        <v>24.6</v>
      </c>
      <c r="G118" s="324">
        <v>117</v>
      </c>
      <c r="H118" s="333" t="s">
        <v>432</v>
      </c>
    </row>
    <row r="119" spans="1:8" x14ac:dyDescent="0.4">
      <c r="A119" s="436"/>
      <c r="B119" s="27" t="s">
        <v>340</v>
      </c>
      <c r="C119" s="65">
        <v>200</v>
      </c>
      <c r="D119" s="79" t="s">
        <v>628</v>
      </c>
      <c r="E119" s="79" t="s">
        <v>629</v>
      </c>
      <c r="F119" s="117" t="s">
        <v>633</v>
      </c>
      <c r="G119" s="103" t="s">
        <v>630</v>
      </c>
      <c r="H119" s="58" t="s">
        <v>450</v>
      </c>
    </row>
    <row r="120" spans="1:8" x14ac:dyDescent="0.4">
      <c r="A120" s="434"/>
      <c r="B120" s="20" t="s">
        <v>80</v>
      </c>
      <c r="C120" s="37">
        <v>820</v>
      </c>
      <c r="D120" s="38">
        <f>D114+D115+D116+D117+D118+D119</f>
        <v>31.2</v>
      </c>
      <c r="E120" s="38">
        <f>E114+E115+E116+E117+E118+E119</f>
        <v>24.650000000000002</v>
      </c>
      <c r="F120" s="38">
        <f>F114+F115+F116+F117+F118+F119</f>
        <v>101.25</v>
      </c>
      <c r="G120" s="37">
        <f>G114+G115+G116+G117+G118+G119</f>
        <v>752.5</v>
      </c>
      <c r="H120" s="50"/>
    </row>
    <row r="121" spans="1:8" x14ac:dyDescent="0.4">
      <c r="A121" s="468" t="s">
        <v>59</v>
      </c>
      <c r="B121" s="52" t="s">
        <v>60</v>
      </c>
      <c r="C121" s="34">
        <v>30</v>
      </c>
      <c r="D121" s="34">
        <v>2.04</v>
      </c>
      <c r="E121" s="34">
        <v>1.68</v>
      </c>
      <c r="F121" s="34">
        <v>18</v>
      </c>
      <c r="G121" s="100">
        <v>95</v>
      </c>
      <c r="H121" s="30"/>
    </row>
    <row r="122" spans="1:8" x14ac:dyDescent="0.4">
      <c r="A122" s="436"/>
      <c r="B122" s="28" t="s">
        <v>126</v>
      </c>
      <c r="C122" s="15">
        <v>200</v>
      </c>
      <c r="D122" s="11" t="s">
        <v>659</v>
      </c>
      <c r="E122" s="11" t="s">
        <v>660</v>
      </c>
      <c r="F122" s="42" t="s">
        <v>232</v>
      </c>
      <c r="G122" s="12" t="s">
        <v>630</v>
      </c>
      <c r="H122" s="45" t="s">
        <v>444</v>
      </c>
    </row>
    <row r="123" spans="1:8" x14ac:dyDescent="0.4">
      <c r="A123" s="434"/>
      <c r="B123" s="20" t="s">
        <v>81</v>
      </c>
      <c r="C123" s="43">
        <f>C122+C121</f>
        <v>230</v>
      </c>
      <c r="D123" s="38">
        <f>D122+D121</f>
        <v>7.54</v>
      </c>
      <c r="E123" s="38">
        <f>E122+E121</f>
        <v>7.88</v>
      </c>
      <c r="F123" s="38">
        <f>F122+F121</f>
        <v>26.6</v>
      </c>
      <c r="G123" s="37">
        <f>G122+G121</f>
        <v>205</v>
      </c>
      <c r="H123" s="50"/>
    </row>
    <row r="124" spans="1:8" x14ac:dyDescent="0.4">
      <c r="A124" s="468" t="s">
        <v>8</v>
      </c>
      <c r="B124" s="44" t="s">
        <v>65</v>
      </c>
      <c r="C124" s="8">
        <v>150</v>
      </c>
      <c r="D124" s="11" t="s">
        <v>572</v>
      </c>
      <c r="E124" s="11" t="s">
        <v>509</v>
      </c>
      <c r="F124" s="11" t="s">
        <v>573</v>
      </c>
      <c r="G124" s="29">
        <v>130</v>
      </c>
      <c r="H124" s="30" t="s">
        <v>457</v>
      </c>
    </row>
    <row r="125" spans="1:8" x14ac:dyDescent="0.4">
      <c r="A125" s="436"/>
      <c r="B125" s="75" t="s">
        <v>609</v>
      </c>
      <c r="C125" s="57">
        <v>100</v>
      </c>
      <c r="D125" s="122">
        <v>15.8</v>
      </c>
      <c r="E125" s="122">
        <v>12</v>
      </c>
      <c r="F125" s="122">
        <v>28.8</v>
      </c>
      <c r="G125" s="118">
        <v>288</v>
      </c>
      <c r="H125" s="91" t="s">
        <v>610</v>
      </c>
    </row>
    <row r="126" spans="1:8" x14ac:dyDescent="0.4">
      <c r="A126" s="436"/>
      <c r="B126" s="41" t="s">
        <v>67</v>
      </c>
      <c r="C126" s="15">
        <v>200</v>
      </c>
      <c r="D126" s="11" t="s">
        <v>378</v>
      </c>
      <c r="E126" s="11" t="s">
        <v>378</v>
      </c>
      <c r="F126" s="73" t="s">
        <v>625</v>
      </c>
      <c r="G126" s="99" t="s">
        <v>626</v>
      </c>
      <c r="H126" s="30" t="s">
        <v>436</v>
      </c>
    </row>
    <row r="127" spans="1:8" x14ac:dyDescent="0.4">
      <c r="A127" s="436"/>
      <c r="B127" s="52" t="s">
        <v>131</v>
      </c>
      <c r="C127" s="34">
        <v>150</v>
      </c>
      <c r="D127" s="34">
        <v>0.4</v>
      </c>
      <c r="E127" s="34">
        <v>0.3</v>
      </c>
      <c r="F127" s="34">
        <v>10.3</v>
      </c>
      <c r="G127" s="34">
        <v>47</v>
      </c>
      <c r="H127" s="30"/>
    </row>
    <row r="128" spans="1:8" x14ac:dyDescent="0.4">
      <c r="A128" s="434"/>
      <c r="B128" s="20" t="s">
        <v>82</v>
      </c>
      <c r="C128" s="21">
        <v>600</v>
      </c>
      <c r="D128" s="22">
        <f>D124+D125+D126+D127</f>
        <v>20.399999999999999</v>
      </c>
      <c r="E128" s="22">
        <f>E124+E125+E126+E127</f>
        <v>21.2</v>
      </c>
      <c r="F128" s="22">
        <f>F124+F125+F126+F127</f>
        <v>63.099999999999994</v>
      </c>
      <c r="G128" s="21">
        <f>G124+G125+G126+G127</f>
        <v>526</v>
      </c>
      <c r="H128" s="39"/>
    </row>
    <row r="129" spans="1:8" x14ac:dyDescent="0.4">
      <c r="A129" s="472" t="s">
        <v>83</v>
      </c>
      <c r="B129" s="473"/>
      <c r="C129" s="49">
        <f>C128+C123+C120+C113+C111</f>
        <v>2305</v>
      </c>
      <c r="D129" s="48">
        <f>D128+D123+D120+D113+D111</f>
        <v>84.78</v>
      </c>
      <c r="E129" s="48">
        <f>E128+E123+E120+E113+E111</f>
        <v>96.4</v>
      </c>
      <c r="F129" s="48">
        <f>F128+F123+F120+F113+F111</f>
        <v>252.28</v>
      </c>
      <c r="G129" s="49">
        <f>G111+G113+G120+G123+G128</f>
        <v>2093.8000000000002</v>
      </c>
      <c r="H129" s="39"/>
    </row>
    <row r="130" spans="1:8" x14ac:dyDescent="0.4">
      <c r="A130" s="470" t="s">
        <v>24</v>
      </c>
      <c r="B130" s="470" t="s">
        <v>25</v>
      </c>
      <c r="C130" s="467" t="s">
        <v>26</v>
      </c>
      <c r="D130" s="467" t="s">
        <v>543</v>
      </c>
      <c r="E130" s="467"/>
      <c r="F130" s="467"/>
      <c r="G130" s="470" t="s">
        <v>38</v>
      </c>
      <c r="H130" s="470" t="s">
        <v>39</v>
      </c>
    </row>
    <row r="131" spans="1:8" x14ac:dyDescent="0.4">
      <c r="A131" s="471"/>
      <c r="B131" s="471"/>
      <c r="C131" s="468"/>
      <c r="D131" s="128" t="s">
        <v>4</v>
      </c>
      <c r="E131" s="128" t="s">
        <v>36</v>
      </c>
      <c r="F131" s="128" t="s">
        <v>30</v>
      </c>
      <c r="G131" s="471"/>
      <c r="H131" s="471"/>
    </row>
    <row r="132" spans="1:8" x14ac:dyDescent="0.4">
      <c r="A132" s="460" t="s">
        <v>537</v>
      </c>
      <c r="B132" s="461"/>
      <c r="C132" s="461"/>
      <c r="D132" s="461"/>
      <c r="E132" s="461"/>
      <c r="F132" s="461"/>
      <c r="G132" s="461"/>
      <c r="H132" s="462"/>
    </row>
    <row r="133" spans="1:8" x14ac:dyDescent="0.4">
      <c r="A133" s="463" t="s">
        <v>345</v>
      </c>
      <c r="B133" s="464"/>
      <c r="C133" s="465"/>
      <c r="D133" s="465"/>
      <c r="E133" s="465"/>
      <c r="F133" s="465"/>
      <c r="G133" s="465"/>
      <c r="H133" s="466"/>
    </row>
    <row r="134" spans="1:8" x14ac:dyDescent="0.4">
      <c r="A134" s="467" t="s">
        <v>40</v>
      </c>
      <c r="B134" s="28" t="s">
        <v>576</v>
      </c>
      <c r="C134" s="8" t="s">
        <v>113</v>
      </c>
      <c r="D134" s="11" t="s">
        <v>140</v>
      </c>
      <c r="E134" s="11" t="s">
        <v>561</v>
      </c>
      <c r="F134" s="11" t="s">
        <v>580</v>
      </c>
      <c r="G134" s="11" t="s">
        <v>581</v>
      </c>
      <c r="H134" s="54" t="s">
        <v>579</v>
      </c>
    </row>
    <row r="135" spans="1:8" x14ac:dyDescent="0.4">
      <c r="A135" s="467"/>
      <c r="B135" s="18" t="s">
        <v>104</v>
      </c>
      <c r="C135" s="8">
        <v>50</v>
      </c>
      <c r="D135" s="11">
        <v>3.2</v>
      </c>
      <c r="E135" s="11">
        <v>0.3</v>
      </c>
      <c r="F135" s="11">
        <v>15.3</v>
      </c>
      <c r="G135" s="12">
        <v>79</v>
      </c>
      <c r="H135" s="30" t="s">
        <v>459</v>
      </c>
    </row>
    <row r="136" spans="1:8" x14ac:dyDescent="0.4">
      <c r="A136" s="467"/>
      <c r="B136" s="52" t="s">
        <v>89</v>
      </c>
      <c r="C136" s="8">
        <v>200</v>
      </c>
      <c r="D136" s="10" t="s">
        <v>46</v>
      </c>
      <c r="E136" s="10" t="s">
        <v>46</v>
      </c>
      <c r="F136" s="53" t="s">
        <v>622</v>
      </c>
      <c r="G136" s="12" t="s">
        <v>623</v>
      </c>
      <c r="H136" s="54" t="s">
        <v>439</v>
      </c>
    </row>
    <row r="137" spans="1:8" x14ac:dyDescent="0.4">
      <c r="A137" s="467"/>
      <c r="B137" s="20" t="s">
        <v>41</v>
      </c>
      <c r="C137" s="21">
        <v>455</v>
      </c>
      <c r="D137" s="22">
        <f>D136+D135+D134</f>
        <v>14</v>
      </c>
      <c r="E137" s="22">
        <f>E136+E135+E134</f>
        <v>13.2</v>
      </c>
      <c r="F137" s="22">
        <f>F136+F135+F134</f>
        <v>63.699999999999996</v>
      </c>
      <c r="G137" s="21">
        <f>G136+G135+G134</f>
        <v>431.3</v>
      </c>
      <c r="H137" s="55"/>
    </row>
    <row r="138" spans="1:8" x14ac:dyDescent="0.4">
      <c r="A138" s="468" t="s">
        <v>23</v>
      </c>
      <c r="B138" s="23" t="s">
        <v>42</v>
      </c>
      <c r="C138" s="11" t="s">
        <v>5</v>
      </c>
      <c r="D138" s="16">
        <v>1.44</v>
      </c>
      <c r="E138" s="17">
        <v>0.67</v>
      </c>
      <c r="F138" s="17">
        <v>15.43</v>
      </c>
      <c r="G138" s="24">
        <v>112</v>
      </c>
      <c r="H138" s="45" t="s">
        <v>624</v>
      </c>
    </row>
    <row r="139" spans="1:8" x14ac:dyDescent="0.4">
      <c r="A139" s="434"/>
      <c r="B139" s="25" t="s">
        <v>44</v>
      </c>
      <c r="C139" s="26">
        <v>200</v>
      </c>
      <c r="D139" s="22">
        <f>D138</f>
        <v>1.44</v>
      </c>
      <c r="E139" s="22">
        <f>E138</f>
        <v>0.67</v>
      </c>
      <c r="F139" s="22">
        <f>F138</f>
        <v>15.43</v>
      </c>
      <c r="G139" s="21">
        <f>G138</f>
        <v>112</v>
      </c>
      <c r="H139" s="55"/>
    </row>
    <row r="140" spans="1:8" x14ac:dyDescent="0.4">
      <c r="A140" s="435"/>
      <c r="B140" s="52" t="s">
        <v>191</v>
      </c>
      <c r="C140" s="15">
        <v>60</v>
      </c>
      <c r="D140" s="56" t="s">
        <v>93</v>
      </c>
      <c r="E140" s="42" t="s">
        <v>192</v>
      </c>
      <c r="F140" s="42" t="s">
        <v>193</v>
      </c>
      <c r="G140" s="24" t="s">
        <v>313</v>
      </c>
      <c r="H140" s="51" t="s">
        <v>440</v>
      </c>
    </row>
    <row r="141" spans="1:8" x14ac:dyDescent="0.4">
      <c r="A141" s="435"/>
      <c r="B141" s="28" t="s">
        <v>616</v>
      </c>
      <c r="C141" s="15">
        <v>250</v>
      </c>
      <c r="D141" s="11" t="s">
        <v>311</v>
      </c>
      <c r="E141" s="11" t="s">
        <v>570</v>
      </c>
      <c r="F141" s="42" t="s">
        <v>570</v>
      </c>
      <c r="G141" s="12" t="s">
        <v>682</v>
      </c>
      <c r="H141" s="30" t="s">
        <v>467</v>
      </c>
    </row>
    <row r="142" spans="1:8" x14ac:dyDescent="0.4">
      <c r="A142" s="435"/>
      <c r="B142" s="52" t="s">
        <v>353</v>
      </c>
      <c r="C142" s="15" t="s">
        <v>417</v>
      </c>
      <c r="D142" s="11" t="s">
        <v>418</v>
      </c>
      <c r="E142" s="11" t="s">
        <v>419</v>
      </c>
      <c r="F142" s="42" t="s">
        <v>298</v>
      </c>
      <c r="G142" s="12" t="s">
        <v>420</v>
      </c>
      <c r="H142" s="30" t="s">
        <v>468</v>
      </c>
    </row>
    <row r="143" spans="1:8" x14ac:dyDescent="0.4">
      <c r="A143" s="435"/>
      <c r="B143" s="28" t="s">
        <v>139</v>
      </c>
      <c r="C143" s="15" t="s">
        <v>74</v>
      </c>
      <c r="D143" s="16">
        <v>5.5</v>
      </c>
      <c r="E143" s="11" t="s">
        <v>321</v>
      </c>
      <c r="F143" s="42" t="s">
        <v>665</v>
      </c>
      <c r="G143" s="12" t="s">
        <v>366</v>
      </c>
      <c r="H143" s="30" t="s">
        <v>469</v>
      </c>
    </row>
    <row r="144" spans="1:8" x14ac:dyDescent="0.4">
      <c r="A144" s="435"/>
      <c r="B144" s="34" t="s">
        <v>50</v>
      </c>
      <c r="C144" s="15">
        <v>50</v>
      </c>
      <c r="D144" s="16" t="s">
        <v>51</v>
      </c>
      <c r="E144" s="16" t="s">
        <v>52</v>
      </c>
      <c r="F144" s="17" t="s">
        <v>53</v>
      </c>
      <c r="G144" s="12" t="s">
        <v>54</v>
      </c>
      <c r="H144" s="58"/>
    </row>
    <row r="145" spans="1:8" x14ac:dyDescent="0.4">
      <c r="A145" s="436"/>
      <c r="B145" s="30" t="s">
        <v>611</v>
      </c>
      <c r="C145" s="65">
        <v>200</v>
      </c>
      <c r="D145" s="79" t="s">
        <v>182</v>
      </c>
      <c r="E145" s="79" t="s">
        <v>31</v>
      </c>
      <c r="F145" s="117" t="s">
        <v>631</v>
      </c>
      <c r="G145" s="103" t="s">
        <v>632</v>
      </c>
      <c r="H145" s="58" t="s">
        <v>443</v>
      </c>
    </row>
    <row r="146" spans="1:8" x14ac:dyDescent="0.4">
      <c r="A146" s="434"/>
      <c r="B146" s="20" t="s">
        <v>80</v>
      </c>
      <c r="C146" s="59" t="s">
        <v>724</v>
      </c>
      <c r="D146" s="38">
        <f>D140+D141+D142+D143+D144+D145</f>
        <v>37.000000000000007</v>
      </c>
      <c r="E146" s="38">
        <f>E140+E141+E142+E143+E144+E145</f>
        <v>36.29</v>
      </c>
      <c r="F146" s="38">
        <f>F140+F141+F142+F143+F144+F145</f>
        <v>105.41</v>
      </c>
      <c r="G146" s="37">
        <f>G140+G141+G142+G143+G144+G145</f>
        <v>866.9</v>
      </c>
      <c r="H146" s="50"/>
    </row>
    <row r="147" spans="1:8" x14ac:dyDescent="0.4">
      <c r="A147" s="468" t="s">
        <v>59</v>
      </c>
      <c r="B147" s="311" t="s">
        <v>871</v>
      </c>
      <c r="C147" s="315">
        <v>30</v>
      </c>
      <c r="D147" s="315">
        <v>2.04</v>
      </c>
      <c r="E147" s="315">
        <v>1.68</v>
      </c>
      <c r="F147" s="315">
        <v>18</v>
      </c>
      <c r="G147" s="349">
        <v>95</v>
      </c>
      <c r="H147" s="30"/>
    </row>
    <row r="148" spans="1:8" x14ac:dyDescent="0.4">
      <c r="A148" s="436"/>
      <c r="B148" s="28" t="s">
        <v>126</v>
      </c>
      <c r="C148" s="15">
        <v>200</v>
      </c>
      <c r="D148" s="11" t="s">
        <v>659</v>
      </c>
      <c r="E148" s="11" t="s">
        <v>660</v>
      </c>
      <c r="F148" s="42" t="s">
        <v>232</v>
      </c>
      <c r="G148" s="12" t="s">
        <v>630</v>
      </c>
      <c r="H148" s="45" t="s">
        <v>444</v>
      </c>
    </row>
    <row r="149" spans="1:8" x14ac:dyDescent="0.4">
      <c r="A149" s="434"/>
      <c r="B149" s="20" t="s">
        <v>81</v>
      </c>
      <c r="C149" s="43">
        <v>230</v>
      </c>
      <c r="D149" s="38">
        <f>D147+D148</f>
        <v>7.54</v>
      </c>
      <c r="E149" s="38">
        <f>E147+E148</f>
        <v>7.88</v>
      </c>
      <c r="F149" s="38">
        <f>F147+F148</f>
        <v>26.6</v>
      </c>
      <c r="G149" s="37">
        <f>G147+G148</f>
        <v>205</v>
      </c>
      <c r="H149" s="50"/>
    </row>
    <row r="150" spans="1:8" x14ac:dyDescent="0.4">
      <c r="A150" s="468" t="s">
        <v>8</v>
      </c>
      <c r="B150" s="41" t="s">
        <v>336</v>
      </c>
      <c r="C150" s="15">
        <v>90</v>
      </c>
      <c r="D150" s="11" t="s">
        <v>694</v>
      </c>
      <c r="E150" s="11" t="s">
        <v>695</v>
      </c>
      <c r="F150" s="11" t="s">
        <v>696</v>
      </c>
      <c r="G150" s="29">
        <v>163.80000000000001</v>
      </c>
      <c r="H150" s="58" t="s">
        <v>454</v>
      </c>
    </row>
    <row r="151" spans="1:8" x14ac:dyDescent="0.4">
      <c r="A151" s="436"/>
      <c r="B151" s="30" t="s">
        <v>159</v>
      </c>
      <c r="C151" s="65" t="s">
        <v>74</v>
      </c>
      <c r="D151" s="79" t="s">
        <v>160</v>
      </c>
      <c r="E151" s="79" t="s">
        <v>697</v>
      </c>
      <c r="F151" s="62" t="s">
        <v>698</v>
      </c>
      <c r="G151" s="63" t="s">
        <v>699</v>
      </c>
      <c r="H151" s="58" t="s">
        <v>435</v>
      </c>
    </row>
    <row r="152" spans="1:8" x14ac:dyDescent="0.4">
      <c r="A152" s="436"/>
      <c r="B152" s="413" t="s">
        <v>66</v>
      </c>
      <c r="C152" s="322">
        <v>50</v>
      </c>
      <c r="D152" s="337">
        <v>3.8</v>
      </c>
      <c r="E152" s="337">
        <v>0.4</v>
      </c>
      <c r="F152" s="337">
        <v>24.6</v>
      </c>
      <c r="G152" s="324">
        <v>117</v>
      </c>
      <c r="H152" s="333" t="s">
        <v>432</v>
      </c>
    </row>
    <row r="153" spans="1:8" x14ac:dyDescent="0.4">
      <c r="A153" s="436"/>
      <c r="B153" s="14" t="s">
        <v>34</v>
      </c>
      <c r="C153" s="15">
        <v>200</v>
      </c>
      <c r="D153" s="16">
        <v>0.1</v>
      </c>
      <c r="E153" s="16" t="s">
        <v>32</v>
      </c>
      <c r="F153" s="17">
        <v>9.1</v>
      </c>
      <c r="G153" s="12">
        <v>24.4</v>
      </c>
      <c r="H153" s="30" t="s">
        <v>430</v>
      </c>
    </row>
    <row r="154" spans="1:8" x14ac:dyDescent="0.4">
      <c r="A154" s="434"/>
      <c r="B154" s="20" t="s">
        <v>82</v>
      </c>
      <c r="C154" s="21">
        <v>495</v>
      </c>
      <c r="D154" s="48">
        <f>D150+D151+D152+D153</f>
        <v>22.500000000000004</v>
      </c>
      <c r="E154" s="48">
        <f>E150+E151+E152+E153</f>
        <v>13.209999999999999</v>
      </c>
      <c r="F154" s="48">
        <f>F150+F151+F152+F153</f>
        <v>76.52</v>
      </c>
      <c r="G154" s="49">
        <f>G150+G151+G152+G153</f>
        <v>506.2</v>
      </c>
      <c r="H154" s="50"/>
    </row>
    <row r="155" spans="1:8" x14ac:dyDescent="0.4">
      <c r="A155" s="472" t="s">
        <v>83</v>
      </c>
      <c r="B155" s="473"/>
      <c r="C155" s="49">
        <f>C154+C149+C146+C139+C137</f>
        <v>2215</v>
      </c>
      <c r="D155" s="48">
        <f>D154+D149+D146+D139+D137</f>
        <v>82.48</v>
      </c>
      <c r="E155" s="48">
        <f>E154+E149+E146+E139+E137</f>
        <v>71.25</v>
      </c>
      <c r="F155" s="48">
        <f>F154+F149+F146+F139+F137</f>
        <v>287.66000000000003</v>
      </c>
      <c r="G155" s="49">
        <f>G154+G149+G146+G139+G137</f>
        <v>2121.4</v>
      </c>
      <c r="H155" s="39"/>
    </row>
    <row r="156" spans="1:8" x14ac:dyDescent="0.4">
      <c r="A156" s="470" t="s">
        <v>24</v>
      </c>
      <c r="B156" s="470" t="s">
        <v>25</v>
      </c>
      <c r="C156" s="467" t="s">
        <v>26</v>
      </c>
      <c r="D156" s="467" t="s">
        <v>543</v>
      </c>
      <c r="E156" s="467"/>
      <c r="F156" s="467"/>
      <c r="G156" s="470" t="s">
        <v>38</v>
      </c>
      <c r="H156" s="470" t="s">
        <v>39</v>
      </c>
    </row>
    <row r="157" spans="1:8" x14ac:dyDescent="0.4">
      <c r="A157" s="471"/>
      <c r="B157" s="471"/>
      <c r="C157" s="468"/>
      <c r="D157" s="128" t="s">
        <v>4</v>
      </c>
      <c r="E157" s="128" t="s">
        <v>36</v>
      </c>
      <c r="F157" s="128" t="s">
        <v>30</v>
      </c>
      <c r="G157" s="471"/>
      <c r="H157" s="471"/>
    </row>
    <row r="158" spans="1:8" x14ac:dyDescent="0.4">
      <c r="A158" s="463" t="s">
        <v>351</v>
      </c>
      <c r="B158" s="464"/>
      <c r="C158" s="465"/>
      <c r="D158" s="465"/>
      <c r="E158" s="465"/>
      <c r="F158" s="465"/>
      <c r="G158" s="465"/>
      <c r="H158" s="466"/>
    </row>
    <row r="159" spans="1:8" x14ac:dyDescent="0.4">
      <c r="A159" s="467" t="s">
        <v>40</v>
      </c>
      <c r="B159" s="44" t="s">
        <v>169</v>
      </c>
      <c r="C159" s="15" t="s">
        <v>113</v>
      </c>
      <c r="D159" s="11" t="s">
        <v>170</v>
      </c>
      <c r="E159" s="11" t="s">
        <v>170</v>
      </c>
      <c r="F159" s="42" t="s">
        <v>16</v>
      </c>
      <c r="G159" s="12" t="s">
        <v>303</v>
      </c>
      <c r="H159" s="30" t="s">
        <v>458</v>
      </c>
    </row>
    <row r="160" spans="1:8" x14ac:dyDescent="0.4">
      <c r="A160" s="467"/>
      <c r="B160" s="41" t="s">
        <v>172</v>
      </c>
      <c r="C160" s="11" t="s">
        <v>648</v>
      </c>
      <c r="D160" s="10" t="s">
        <v>649</v>
      </c>
      <c r="E160" s="10" t="s">
        <v>48</v>
      </c>
      <c r="F160" s="53" t="s">
        <v>646</v>
      </c>
      <c r="G160" s="12" t="s">
        <v>650</v>
      </c>
      <c r="H160" s="30" t="s">
        <v>459</v>
      </c>
    </row>
    <row r="161" spans="1:8" x14ac:dyDescent="0.4">
      <c r="A161" s="467"/>
      <c r="B161" s="44" t="s">
        <v>67</v>
      </c>
      <c r="C161" s="15">
        <v>200</v>
      </c>
      <c r="D161" s="11" t="s">
        <v>378</v>
      </c>
      <c r="E161" s="11" t="s">
        <v>378</v>
      </c>
      <c r="F161" s="73" t="s">
        <v>625</v>
      </c>
      <c r="G161" s="29" t="s">
        <v>626</v>
      </c>
      <c r="H161" s="30" t="s">
        <v>436</v>
      </c>
    </row>
    <row r="162" spans="1:8" x14ac:dyDescent="0.4">
      <c r="A162" s="467"/>
      <c r="B162" s="20" t="s">
        <v>41</v>
      </c>
      <c r="C162" s="21">
        <v>465</v>
      </c>
      <c r="D162" s="22">
        <f>D159+D160+D161</f>
        <v>14.4</v>
      </c>
      <c r="E162" s="22">
        <f>E159+E160+E161</f>
        <v>15</v>
      </c>
      <c r="F162" s="22">
        <f>F159+F160+F161</f>
        <v>72.400000000000006</v>
      </c>
      <c r="G162" s="21">
        <f>G159+G160+G161</f>
        <v>512</v>
      </c>
      <c r="H162" s="19"/>
    </row>
    <row r="163" spans="1:8" x14ac:dyDescent="0.4">
      <c r="A163" s="468" t="s">
        <v>23</v>
      </c>
      <c r="B163" s="44" t="s">
        <v>346</v>
      </c>
      <c r="C163" s="15">
        <v>200</v>
      </c>
      <c r="D163" s="11" t="s">
        <v>93</v>
      </c>
      <c r="E163" s="11" t="s">
        <v>651</v>
      </c>
      <c r="F163" s="73" t="s">
        <v>652</v>
      </c>
      <c r="G163" s="29" t="s">
        <v>653</v>
      </c>
      <c r="H163" s="55" t="s">
        <v>505</v>
      </c>
    </row>
    <row r="164" spans="1:8" x14ac:dyDescent="0.4">
      <c r="A164" s="434"/>
      <c r="B164" s="25" t="s">
        <v>44</v>
      </c>
      <c r="C164" s="26">
        <v>200</v>
      </c>
      <c r="D164" s="22" t="str">
        <f>D163</f>
        <v>0,6</v>
      </c>
      <c r="E164" s="22" t="str">
        <f>E163</f>
        <v>0,26</v>
      </c>
      <c r="F164" s="22" t="str">
        <f>F163</f>
        <v>26,8</v>
      </c>
      <c r="G164" s="21" t="str">
        <f>G163</f>
        <v>111</v>
      </c>
      <c r="H164" s="55"/>
    </row>
    <row r="165" spans="1:8" x14ac:dyDescent="0.4">
      <c r="A165" s="435" t="s">
        <v>6</v>
      </c>
      <c r="B165" s="390" t="s">
        <v>176</v>
      </c>
      <c r="C165" s="306">
        <v>60</v>
      </c>
      <c r="D165" s="313" t="s">
        <v>71</v>
      </c>
      <c r="E165" s="313" t="s">
        <v>46</v>
      </c>
      <c r="F165" s="313" t="s">
        <v>61</v>
      </c>
      <c r="G165" s="329" t="s">
        <v>12</v>
      </c>
      <c r="H165" s="310" t="s">
        <v>490</v>
      </c>
    </row>
    <row r="166" spans="1:8" x14ac:dyDescent="0.4">
      <c r="A166" s="435"/>
      <c r="B166" s="44" t="s">
        <v>354</v>
      </c>
      <c r="C166" s="15">
        <v>250</v>
      </c>
      <c r="D166" s="11" t="s">
        <v>123</v>
      </c>
      <c r="E166" s="11" t="s">
        <v>295</v>
      </c>
      <c r="F166" s="42" t="s">
        <v>88</v>
      </c>
      <c r="G166" s="12" t="s">
        <v>672</v>
      </c>
      <c r="H166" s="58" t="s">
        <v>493</v>
      </c>
    </row>
    <row r="167" spans="1:8" x14ac:dyDescent="0.4">
      <c r="A167" s="435"/>
      <c r="B167" s="28" t="s">
        <v>582</v>
      </c>
      <c r="C167" s="15" t="s">
        <v>135</v>
      </c>
      <c r="D167" s="16">
        <v>9.9</v>
      </c>
      <c r="E167" s="11" t="s">
        <v>33</v>
      </c>
      <c r="F167" s="42" t="s">
        <v>348</v>
      </c>
      <c r="G167" s="12">
        <v>148</v>
      </c>
      <c r="H167" s="30" t="s">
        <v>700</v>
      </c>
    </row>
    <row r="168" spans="1:8" x14ac:dyDescent="0.4">
      <c r="A168" s="435"/>
      <c r="B168" s="76" t="s">
        <v>360</v>
      </c>
      <c r="C168" s="40">
        <v>150</v>
      </c>
      <c r="D168" s="40">
        <v>4.4000000000000004</v>
      </c>
      <c r="E168" s="40">
        <v>9.1999999999999993</v>
      </c>
      <c r="F168" s="40">
        <v>11.2</v>
      </c>
      <c r="G168" s="33">
        <v>145</v>
      </c>
      <c r="H168" s="30" t="s">
        <v>507</v>
      </c>
    </row>
    <row r="169" spans="1:8" x14ac:dyDescent="0.4">
      <c r="A169" s="435"/>
      <c r="B169" s="34" t="s">
        <v>50</v>
      </c>
      <c r="C169" s="15">
        <v>50</v>
      </c>
      <c r="D169" s="16" t="s">
        <v>51</v>
      </c>
      <c r="E169" s="16" t="s">
        <v>52</v>
      </c>
      <c r="F169" s="17" t="s">
        <v>53</v>
      </c>
      <c r="G169" s="12" t="s">
        <v>54</v>
      </c>
      <c r="H169" s="58"/>
    </row>
    <row r="170" spans="1:8" x14ac:dyDescent="0.4">
      <c r="A170" s="436"/>
      <c r="B170" s="35" t="s">
        <v>55</v>
      </c>
      <c r="C170" s="40">
        <v>200</v>
      </c>
      <c r="D170" s="32" t="s">
        <v>56</v>
      </c>
      <c r="E170" s="32" t="s">
        <v>56</v>
      </c>
      <c r="F170" s="97">
        <v>15</v>
      </c>
      <c r="G170" s="98">
        <v>57</v>
      </c>
      <c r="H170" s="45" t="s">
        <v>432</v>
      </c>
    </row>
    <row r="171" spans="1:8" x14ac:dyDescent="0.4">
      <c r="A171" s="434"/>
      <c r="B171" s="20" t="s">
        <v>80</v>
      </c>
      <c r="C171" s="59" t="s">
        <v>721</v>
      </c>
      <c r="D171" s="38">
        <f>D165+D166+D167+D168+D169+D170</f>
        <v>21.1</v>
      </c>
      <c r="E171" s="38">
        <f>E165+E166+E167+E168+E169+E170</f>
        <v>25.2</v>
      </c>
      <c r="F171" s="38">
        <f>F165+F166+F167+F168+F169+F170</f>
        <v>87.3</v>
      </c>
      <c r="G171" s="37">
        <f>G165+G166+G167+G168+G169+G170</f>
        <v>618.20000000000005</v>
      </c>
      <c r="H171" s="50"/>
    </row>
    <row r="172" spans="1:8" x14ac:dyDescent="0.4">
      <c r="A172" s="468" t="s">
        <v>59</v>
      </c>
      <c r="B172" s="431" t="s">
        <v>868</v>
      </c>
      <c r="C172" s="15">
        <v>200</v>
      </c>
      <c r="D172" s="11" t="s">
        <v>583</v>
      </c>
      <c r="E172" s="11" t="s">
        <v>878</v>
      </c>
      <c r="F172" s="42" t="s">
        <v>388</v>
      </c>
      <c r="G172" s="12">
        <v>123</v>
      </c>
      <c r="H172" s="30" t="s">
        <v>433</v>
      </c>
    </row>
    <row r="173" spans="1:8" x14ac:dyDescent="0.4">
      <c r="A173" s="436"/>
      <c r="B173" s="52" t="s">
        <v>60</v>
      </c>
      <c r="C173" s="34">
        <v>30</v>
      </c>
      <c r="D173" s="34">
        <v>2.04</v>
      </c>
      <c r="E173" s="34">
        <v>1.68</v>
      </c>
      <c r="F173" s="34">
        <v>18</v>
      </c>
      <c r="G173" s="100">
        <v>95</v>
      </c>
      <c r="H173" s="429"/>
    </row>
    <row r="174" spans="1:8" x14ac:dyDescent="0.4">
      <c r="A174" s="434"/>
      <c r="B174" s="20" t="s">
        <v>81</v>
      </c>
      <c r="C174" s="43">
        <v>230</v>
      </c>
      <c r="D174" s="22">
        <v>8.0399999999999991</v>
      </c>
      <c r="E174" s="22">
        <v>8.65</v>
      </c>
      <c r="F174" s="22">
        <v>26.8</v>
      </c>
      <c r="G174" s="21">
        <v>218</v>
      </c>
      <c r="H174" s="50"/>
    </row>
    <row r="175" spans="1:8" x14ac:dyDescent="0.4">
      <c r="A175" s="468" t="s">
        <v>8</v>
      </c>
      <c r="B175" s="28" t="s">
        <v>247</v>
      </c>
      <c r="C175" s="15" t="s">
        <v>91</v>
      </c>
      <c r="D175" s="11" t="s">
        <v>412</v>
      </c>
      <c r="E175" s="11" t="s">
        <v>413</v>
      </c>
      <c r="F175" s="11" t="s">
        <v>415</v>
      </c>
      <c r="G175" s="29" t="s">
        <v>414</v>
      </c>
      <c r="H175" s="58" t="s">
        <v>478</v>
      </c>
    </row>
    <row r="176" spans="1:8" x14ac:dyDescent="0.4">
      <c r="A176" s="436"/>
      <c r="B176" s="44" t="s">
        <v>117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722</v>
      </c>
      <c r="H176" s="45" t="s">
        <v>448</v>
      </c>
    </row>
    <row r="177" spans="1:8" x14ac:dyDescent="0.4">
      <c r="A177" s="436"/>
      <c r="B177" s="23" t="s">
        <v>190</v>
      </c>
      <c r="C177" s="11" t="s">
        <v>551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4">
      <c r="A178" s="434"/>
      <c r="B178" s="20" t="s">
        <v>82</v>
      </c>
      <c r="C178" s="21">
        <v>510</v>
      </c>
      <c r="D178" s="48">
        <f>D175+D176+D177</f>
        <v>29.4</v>
      </c>
      <c r="E178" s="48">
        <f>E175+E176+E177</f>
        <v>19.8</v>
      </c>
      <c r="F178" s="48">
        <f>F175+F176+F177</f>
        <v>63.3</v>
      </c>
      <c r="G178" s="49">
        <f>G175+G176+G177</f>
        <v>551</v>
      </c>
      <c r="H178" s="50"/>
    </row>
    <row r="179" spans="1:8" x14ac:dyDescent="0.4">
      <c r="A179" s="472" t="s">
        <v>83</v>
      </c>
      <c r="B179" s="473"/>
      <c r="C179" s="49">
        <f>C178+C174+C171+C164+C162</f>
        <v>2215</v>
      </c>
      <c r="D179" s="48">
        <f>D178+D174+D171+D164+D162</f>
        <v>73.540000000000006</v>
      </c>
      <c r="E179" s="48">
        <f>E178+E174+E171+E164+E162</f>
        <v>68.91</v>
      </c>
      <c r="F179" s="48">
        <f>F178+F174+F171+F164+F162</f>
        <v>276.60000000000002</v>
      </c>
      <c r="G179" s="49">
        <f>G178+G174+G171+G164+G162</f>
        <v>2010.2</v>
      </c>
      <c r="H179" s="39"/>
    </row>
    <row r="180" spans="1:8" x14ac:dyDescent="0.4">
      <c r="A180" s="470" t="s">
        <v>24</v>
      </c>
      <c r="B180" s="470" t="s">
        <v>25</v>
      </c>
      <c r="C180" s="467" t="s">
        <v>26</v>
      </c>
      <c r="D180" s="467" t="s">
        <v>543</v>
      </c>
      <c r="E180" s="467"/>
      <c r="F180" s="467"/>
      <c r="G180" s="470" t="s">
        <v>38</v>
      </c>
      <c r="H180" s="470" t="s">
        <v>39</v>
      </c>
    </row>
    <row r="181" spans="1:8" x14ac:dyDescent="0.4">
      <c r="A181" s="471"/>
      <c r="B181" s="471"/>
      <c r="C181" s="468"/>
      <c r="D181" s="128" t="s">
        <v>4</v>
      </c>
      <c r="E181" s="128" t="s">
        <v>36</v>
      </c>
      <c r="F181" s="128" t="s">
        <v>30</v>
      </c>
      <c r="G181" s="471"/>
      <c r="H181" s="471"/>
    </row>
    <row r="182" spans="1:8" x14ac:dyDescent="0.4">
      <c r="A182" s="463" t="s">
        <v>357</v>
      </c>
      <c r="B182" s="464"/>
      <c r="C182" s="465"/>
      <c r="D182" s="465"/>
      <c r="E182" s="465"/>
      <c r="F182" s="465"/>
      <c r="G182" s="465"/>
      <c r="H182" s="466"/>
    </row>
    <row r="183" spans="1:8" x14ac:dyDescent="0.4">
      <c r="A183" s="467" t="s">
        <v>40</v>
      </c>
      <c r="B183" s="75" t="s">
        <v>112</v>
      </c>
      <c r="C183" s="40" t="s">
        <v>113</v>
      </c>
      <c r="D183" s="40">
        <v>7.4</v>
      </c>
      <c r="E183" s="84">
        <v>8</v>
      </c>
      <c r="F183" s="40">
        <v>36.5</v>
      </c>
      <c r="G183" s="33">
        <v>241</v>
      </c>
      <c r="H183" s="30" t="s">
        <v>471</v>
      </c>
    </row>
    <row r="184" spans="1:8" x14ac:dyDescent="0.4">
      <c r="A184" s="467"/>
      <c r="B184" s="41" t="s">
        <v>141</v>
      </c>
      <c r="C184" s="11" t="s">
        <v>645</v>
      </c>
      <c r="D184" s="10" t="s">
        <v>212</v>
      </c>
      <c r="E184" s="10" t="s">
        <v>310</v>
      </c>
      <c r="F184" s="53" t="s">
        <v>646</v>
      </c>
      <c r="G184" s="12" t="s">
        <v>647</v>
      </c>
      <c r="H184" s="30" t="s">
        <v>451</v>
      </c>
    </row>
    <row r="185" spans="1:8" x14ac:dyDescent="0.4">
      <c r="A185" s="467"/>
      <c r="B185" s="44" t="s">
        <v>89</v>
      </c>
      <c r="C185" s="8">
        <v>200</v>
      </c>
      <c r="D185" s="10" t="s">
        <v>46</v>
      </c>
      <c r="E185" s="10" t="s">
        <v>46</v>
      </c>
      <c r="F185" s="53" t="s">
        <v>622</v>
      </c>
      <c r="G185" s="12" t="s">
        <v>623</v>
      </c>
      <c r="H185" s="54" t="s">
        <v>439</v>
      </c>
    </row>
    <row r="186" spans="1:8" x14ac:dyDescent="0.4">
      <c r="A186" s="467"/>
      <c r="B186" s="20" t="s">
        <v>41</v>
      </c>
      <c r="C186" s="21">
        <v>470</v>
      </c>
      <c r="D186" s="22">
        <f>D185+D184+D183</f>
        <v>18</v>
      </c>
      <c r="E186" s="22">
        <f>E185+E184+E183</f>
        <v>15.4</v>
      </c>
      <c r="F186" s="22">
        <f>F185+F184+F183</f>
        <v>75.3</v>
      </c>
      <c r="G186" s="21">
        <f>G185+G184+G183</f>
        <v>506.3</v>
      </c>
      <c r="H186" s="55"/>
    </row>
    <row r="187" spans="1:8" x14ac:dyDescent="0.4">
      <c r="A187" s="468" t="s">
        <v>23</v>
      </c>
      <c r="B187" s="23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624</v>
      </c>
    </row>
    <row r="188" spans="1:8" x14ac:dyDescent="0.4">
      <c r="A188" s="434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4">
      <c r="A189" s="435" t="s">
        <v>6</v>
      </c>
      <c r="B189" s="390" t="s">
        <v>585</v>
      </c>
      <c r="C189" s="306">
        <v>60</v>
      </c>
      <c r="D189" s="313" t="s">
        <v>93</v>
      </c>
      <c r="E189" s="313" t="s">
        <v>46</v>
      </c>
      <c r="F189" s="313" t="s">
        <v>94</v>
      </c>
      <c r="G189" s="329">
        <v>60</v>
      </c>
      <c r="H189" s="333" t="s">
        <v>586</v>
      </c>
    </row>
    <row r="190" spans="1:8" x14ac:dyDescent="0.4">
      <c r="A190" s="435"/>
      <c r="B190" s="28" t="s">
        <v>335</v>
      </c>
      <c r="C190" s="8" t="s">
        <v>673</v>
      </c>
      <c r="D190" s="11" t="s">
        <v>99</v>
      </c>
      <c r="E190" s="11" t="s">
        <v>683</v>
      </c>
      <c r="F190" s="11" t="s">
        <v>684</v>
      </c>
      <c r="G190" s="29" t="s">
        <v>685</v>
      </c>
      <c r="H190" s="30" t="s">
        <v>453</v>
      </c>
    </row>
    <row r="191" spans="1:8" x14ac:dyDescent="0.4">
      <c r="A191" s="435"/>
      <c r="B191" s="44" t="s">
        <v>544</v>
      </c>
      <c r="C191" s="8">
        <v>220</v>
      </c>
      <c r="D191" s="10" t="s">
        <v>686</v>
      </c>
      <c r="E191" s="10" t="s">
        <v>503</v>
      </c>
      <c r="F191" s="10" t="s">
        <v>641</v>
      </c>
      <c r="G191" s="12" t="s">
        <v>687</v>
      </c>
      <c r="H191" s="27" t="s">
        <v>513</v>
      </c>
    </row>
    <row r="192" spans="1:8" x14ac:dyDescent="0.4">
      <c r="A192" s="435"/>
      <c r="B192" s="34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4">
      <c r="A193" s="436"/>
      <c r="B193" s="44" t="s">
        <v>210</v>
      </c>
      <c r="C193" s="15">
        <v>200</v>
      </c>
      <c r="D193" s="11" t="s">
        <v>628</v>
      </c>
      <c r="E193" s="11" t="s">
        <v>629</v>
      </c>
      <c r="F193" s="42" t="s">
        <v>301</v>
      </c>
      <c r="G193" s="12" t="s">
        <v>630</v>
      </c>
      <c r="H193" s="45" t="s">
        <v>450</v>
      </c>
    </row>
    <row r="194" spans="1:8" x14ac:dyDescent="0.4">
      <c r="A194" s="434"/>
      <c r="B194" s="20" t="s">
        <v>80</v>
      </c>
      <c r="C194" s="21">
        <v>790</v>
      </c>
      <c r="D194" s="38">
        <f>D189+D190+D191+D192+D193</f>
        <v>27.799999999999997</v>
      </c>
      <c r="E194" s="38">
        <f>E189+E190+E191+E192+E193</f>
        <v>33.549999999999997</v>
      </c>
      <c r="F194" s="38">
        <f>F189+F190+F191+F192+F193</f>
        <v>128.1</v>
      </c>
      <c r="G194" s="37">
        <f>G189+G190+G191+G192+G193</f>
        <v>882</v>
      </c>
      <c r="H194" s="50"/>
    </row>
    <row r="195" spans="1:8" hidden="1" x14ac:dyDescent="0.4">
      <c r="A195" s="468" t="s">
        <v>59</v>
      </c>
      <c r="B195" s="52"/>
      <c r="C195" s="34"/>
      <c r="D195" s="34"/>
      <c r="E195" s="34"/>
      <c r="F195" s="34"/>
      <c r="G195" s="100"/>
      <c r="H195" s="30"/>
    </row>
    <row r="196" spans="1:8" x14ac:dyDescent="0.4">
      <c r="A196" s="436"/>
      <c r="B196" s="28" t="s">
        <v>126</v>
      </c>
      <c r="C196" s="15">
        <v>200</v>
      </c>
      <c r="D196" s="11" t="s">
        <v>659</v>
      </c>
      <c r="E196" s="11" t="s">
        <v>660</v>
      </c>
      <c r="F196" s="42" t="s">
        <v>232</v>
      </c>
      <c r="G196" s="12" t="s">
        <v>630</v>
      </c>
      <c r="H196" s="45" t="s">
        <v>444</v>
      </c>
    </row>
    <row r="197" spans="1:8" x14ac:dyDescent="0.4">
      <c r="A197" s="434"/>
      <c r="B197" s="20" t="s">
        <v>81</v>
      </c>
      <c r="C197" s="43">
        <f>C196+C195</f>
        <v>200</v>
      </c>
      <c r="D197" s="43">
        <f>D196+D195</f>
        <v>5.5</v>
      </c>
      <c r="E197" s="43">
        <f>E196+E195</f>
        <v>6.2</v>
      </c>
      <c r="F197" s="43">
        <f>F196+F195</f>
        <v>8.6</v>
      </c>
      <c r="G197" s="37">
        <f>G196+G195</f>
        <v>110</v>
      </c>
      <c r="H197" s="50"/>
    </row>
    <row r="198" spans="1:8" x14ac:dyDescent="0.4">
      <c r="A198" s="468" t="s">
        <v>8</v>
      </c>
      <c r="B198" s="76" t="s">
        <v>391</v>
      </c>
      <c r="C198" s="40">
        <v>130</v>
      </c>
      <c r="D198" s="40">
        <v>15</v>
      </c>
      <c r="E198" s="40">
        <v>14.5</v>
      </c>
      <c r="F198" s="40">
        <v>36.9</v>
      </c>
      <c r="G198" s="33">
        <v>337.5</v>
      </c>
      <c r="H198" s="55" t="s">
        <v>525</v>
      </c>
    </row>
    <row r="199" spans="1:8" x14ac:dyDescent="0.4">
      <c r="A199" s="436"/>
      <c r="B199" s="14" t="s">
        <v>34</v>
      </c>
      <c r="C199" s="15">
        <v>200</v>
      </c>
      <c r="D199" s="16">
        <v>0.1</v>
      </c>
      <c r="E199" s="16" t="s">
        <v>32</v>
      </c>
      <c r="F199" s="17">
        <v>9.1</v>
      </c>
      <c r="G199" s="12">
        <v>24.4</v>
      </c>
      <c r="H199" s="30" t="s">
        <v>430</v>
      </c>
    </row>
    <row r="200" spans="1:8" x14ac:dyDescent="0.4">
      <c r="A200" s="436"/>
      <c r="B200" s="52" t="s">
        <v>162</v>
      </c>
      <c r="C200" s="8">
        <v>200</v>
      </c>
      <c r="D200" s="11" t="s">
        <v>76</v>
      </c>
      <c r="E200" s="11" t="s">
        <v>654</v>
      </c>
      <c r="F200" s="42" t="s">
        <v>178</v>
      </c>
      <c r="G200" s="12" t="s">
        <v>655</v>
      </c>
      <c r="H200" s="34" t="s">
        <v>446</v>
      </c>
    </row>
    <row r="201" spans="1:8" x14ac:dyDescent="0.4">
      <c r="A201" s="434"/>
      <c r="B201" s="20" t="s">
        <v>82</v>
      </c>
      <c r="C201" s="21">
        <f>SUM(C198:C200)</f>
        <v>530</v>
      </c>
      <c r="D201" s="22">
        <f>D198+D199+D200</f>
        <v>15.4</v>
      </c>
      <c r="E201" s="22">
        <f>E198+E199+E200</f>
        <v>34.729999999999997</v>
      </c>
      <c r="F201" s="22">
        <f>F198+F199+F200</f>
        <v>48.6</v>
      </c>
      <c r="G201" s="21">
        <f>G198+G199+G200</f>
        <v>450.9</v>
      </c>
      <c r="H201" s="39"/>
    </row>
    <row r="202" spans="1:8" x14ac:dyDescent="0.4">
      <c r="A202" s="472" t="s">
        <v>83</v>
      </c>
      <c r="B202" s="473"/>
      <c r="C202" s="49">
        <f>C201+C197+C194+C188+C186</f>
        <v>2190</v>
      </c>
      <c r="D202" s="48">
        <f>D201+D197+D194+D188+D186</f>
        <v>68.139999999999986</v>
      </c>
      <c r="E202" s="48">
        <f>E201+E197+E194+E188+E186</f>
        <v>90.55</v>
      </c>
      <c r="F202" s="48">
        <f>F201+F197+F194+F188+F186</f>
        <v>276.03000000000003</v>
      </c>
      <c r="G202" s="49">
        <f>G201+G197+G194+G188+G186</f>
        <v>2061.2000000000003</v>
      </c>
      <c r="H202" s="39"/>
    </row>
    <row r="203" spans="1:8" x14ac:dyDescent="0.4">
      <c r="A203" s="470" t="s">
        <v>24</v>
      </c>
      <c r="B203" s="470" t="s">
        <v>25</v>
      </c>
      <c r="C203" s="467" t="s">
        <v>26</v>
      </c>
      <c r="D203" s="467" t="s">
        <v>543</v>
      </c>
      <c r="E203" s="467"/>
      <c r="F203" s="467"/>
      <c r="G203" s="470" t="s">
        <v>38</v>
      </c>
      <c r="H203" s="470" t="s">
        <v>39</v>
      </c>
    </row>
    <row r="204" spans="1:8" x14ac:dyDescent="0.4">
      <c r="A204" s="471"/>
      <c r="B204" s="471"/>
      <c r="C204" s="468"/>
      <c r="D204" s="128" t="s">
        <v>4</v>
      </c>
      <c r="E204" s="128" t="s">
        <v>36</v>
      </c>
      <c r="F204" s="128" t="s">
        <v>30</v>
      </c>
      <c r="G204" s="471"/>
      <c r="H204" s="471"/>
    </row>
    <row r="205" spans="1:8" x14ac:dyDescent="0.4">
      <c r="A205" s="463" t="s">
        <v>358</v>
      </c>
      <c r="B205" s="464"/>
      <c r="C205" s="465"/>
      <c r="D205" s="465"/>
      <c r="E205" s="465"/>
      <c r="F205" s="465"/>
      <c r="G205" s="465"/>
      <c r="H205" s="466"/>
    </row>
    <row r="206" spans="1:8" x14ac:dyDescent="0.4">
      <c r="A206" s="467" t="s">
        <v>40</v>
      </c>
      <c r="B206" s="44" t="s">
        <v>163</v>
      </c>
      <c r="C206" s="8" t="s">
        <v>403</v>
      </c>
      <c r="D206" s="11" t="s">
        <v>317</v>
      </c>
      <c r="E206" s="11" t="s">
        <v>338</v>
      </c>
      <c r="F206" s="11" t="s">
        <v>634</v>
      </c>
      <c r="G206" s="29" t="s">
        <v>635</v>
      </c>
      <c r="H206" s="30" t="s">
        <v>462</v>
      </c>
    </row>
    <row r="207" spans="1:8" x14ac:dyDescent="0.4">
      <c r="A207" s="467"/>
      <c r="B207" s="18" t="s">
        <v>104</v>
      </c>
      <c r="C207" s="8">
        <v>50</v>
      </c>
      <c r="D207" s="11">
        <v>3.2</v>
      </c>
      <c r="E207" s="11">
        <v>0.3</v>
      </c>
      <c r="F207" s="11">
        <v>15.3</v>
      </c>
      <c r="G207" s="12">
        <v>79</v>
      </c>
      <c r="H207" s="91" t="s">
        <v>459</v>
      </c>
    </row>
    <row r="208" spans="1:8" x14ac:dyDescent="0.4">
      <c r="A208" s="467"/>
      <c r="B208" s="44" t="s">
        <v>117</v>
      </c>
      <c r="C208" s="15">
        <v>200</v>
      </c>
      <c r="D208" s="11" t="s">
        <v>298</v>
      </c>
      <c r="E208" s="11" t="s">
        <v>95</v>
      </c>
      <c r="F208" s="42" t="s">
        <v>77</v>
      </c>
      <c r="G208" s="12" t="s">
        <v>722</v>
      </c>
      <c r="H208" s="45" t="s">
        <v>448</v>
      </c>
    </row>
    <row r="209" spans="1:8" x14ac:dyDescent="0.4">
      <c r="A209" s="467"/>
      <c r="B209" s="20" t="s">
        <v>41</v>
      </c>
      <c r="C209" s="21">
        <v>420</v>
      </c>
      <c r="D209" s="22">
        <f>D208+D207+D206</f>
        <v>27</v>
      </c>
      <c r="E209" s="22">
        <f>E208+E207+E206</f>
        <v>15.8</v>
      </c>
      <c r="F209" s="22">
        <f>F208+F207+F206</f>
        <v>93.7</v>
      </c>
      <c r="G209" s="21">
        <f>G208+G207+G206</f>
        <v>622</v>
      </c>
      <c r="H209" s="55"/>
    </row>
    <row r="210" spans="1:8" x14ac:dyDescent="0.4">
      <c r="A210" s="468" t="s">
        <v>23</v>
      </c>
      <c r="B210" s="52" t="s">
        <v>131</v>
      </c>
      <c r="C210" s="34">
        <v>150</v>
      </c>
      <c r="D210" s="34">
        <v>0.4</v>
      </c>
      <c r="E210" s="34">
        <v>0.3</v>
      </c>
      <c r="F210" s="34">
        <v>10.3</v>
      </c>
      <c r="G210" s="34">
        <v>47</v>
      </c>
      <c r="H210" s="45"/>
    </row>
    <row r="211" spans="1:8" x14ac:dyDescent="0.4">
      <c r="A211" s="434"/>
      <c r="B211" s="25" t="s">
        <v>44</v>
      </c>
      <c r="C211" s="26">
        <v>150</v>
      </c>
      <c r="D211" s="22">
        <f>D210</f>
        <v>0.4</v>
      </c>
      <c r="E211" s="22">
        <f>E210</f>
        <v>0.3</v>
      </c>
      <c r="F211" s="22">
        <f>F210</f>
        <v>10.3</v>
      </c>
      <c r="G211" s="21">
        <f>G210</f>
        <v>47</v>
      </c>
      <c r="H211" s="55"/>
    </row>
    <row r="212" spans="1:8" x14ac:dyDescent="0.4">
      <c r="A212" s="435" t="s">
        <v>6</v>
      </c>
      <c r="B212" s="34" t="s">
        <v>202</v>
      </c>
      <c r="C212" s="40">
        <v>60</v>
      </c>
      <c r="D212" s="40">
        <v>0.8</v>
      </c>
      <c r="E212" s="40">
        <v>1.4</v>
      </c>
      <c r="F212" s="40">
        <v>4.3</v>
      </c>
      <c r="G212" s="33">
        <v>33</v>
      </c>
      <c r="H212" s="54" t="s">
        <v>452</v>
      </c>
    </row>
    <row r="213" spans="1:8" x14ac:dyDescent="0.4">
      <c r="A213" s="435"/>
      <c r="B213" s="28" t="s">
        <v>258</v>
      </c>
      <c r="C213" s="15" t="s">
        <v>673</v>
      </c>
      <c r="D213" s="56" t="s">
        <v>72</v>
      </c>
      <c r="E213" s="42" t="s">
        <v>92</v>
      </c>
      <c r="F213" s="42" t="s">
        <v>343</v>
      </c>
      <c r="G213" s="24" t="s">
        <v>681</v>
      </c>
      <c r="H213" s="58" t="s">
        <v>464</v>
      </c>
    </row>
    <row r="214" spans="1:8" x14ac:dyDescent="0.4">
      <c r="A214" s="435"/>
      <c r="B214" s="44" t="s">
        <v>242</v>
      </c>
      <c r="C214" s="8" t="s">
        <v>246</v>
      </c>
      <c r="D214" s="11">
        <v>19.2</v>
      </c>
      <c r="E214" s="11">
        <v>14.3</v>
      </c>
      <c r="F214" s="11">
        <v>5.0999999999999996</v>
      </c>
      <c r="G214" s="29">
        <v>226</v>
      </c>
      <c r="H214" s="13" t="s">
        <v>434</v>
      </c>
    </row>
    <row r="215" spans="1:8" x14ac:dyDescent="0.4">
      <c r="A215" s="435"/>
      <c r="B215" s="27" t="s">
        <v>270</v>
      </c>
      <c r="C215" s="61" t="s">
        <v>74</v>
      </c>
      <c r="D215" s="79" t="s">
        <v>187</v>
      </c>
      <c r="E215" s="79" t="s">
        <v>276</v>
      </c>
      <c r="F215" s="62" t="s">
        <v>277</v>
      </c>
      <c r="G215" s="63" t="s">
        <v>278</v>
      </c>
      <c r="H215" s="64" t="s">
        <v>435</v>
      </c>
    </row>
    <row r="216" spans="1:8" x14ac:dyDescent="0.4">
      <c r="A216" s="435"/>
      <c r="B216" s="34" t="s">
        <v>50</v>
      </c>
      <c r="C216" s="15">
        <v>50</v>
      </c>
      <c r="D216" s="16" t="s">
        <v>51</v>
      </c>
      <c r="E216" s="16" t="s">
        <v>52</v>
      </c>
      <c r="F216" s="17" t="s">
        <v>53</v>
      </c>
      <c r="G216" s="12" t="s">
        <v>54</v>
      </c>
      <c r="H216" s="58"/>
    </row>
    <row r="217" spans="1:8" x14ac:dyDescent="0.4">
      <c r="A217" s="436"/>
      <c r="B217" s="44" t="s">
        <v>340</v>
      </c>
      <c r="C217" s="15">
        <v>200</v>
      </c>
      <c r="D217" s="11" t="s">
        <v>628</v>
      </c>
      <c r="E217" s="11" t="s">
        <v>629</v>
      </c>
      <c r="F217" s="42" t="s">
        <v>633</v>
      </c>
      <c r="G217" s="12" t="s">
        <v>630</v>
      </c>
      <c r="H217" s="45" t="s">
        <v>450</v>
      </c>
    </row>
    <row r="218" spans="1:8" x14ac:dyDescent="0.4">
      <c r="A218" s="434"/>
      <c r="B218" s="20" t="s">
        <v>80</v>
      </c>
      <c r="C218" s="59" t="s">
        <v>725</v>
      </c>
      <c r="D218" s="38">
        <f>D212+D213+D214+D215+D216+D217</f>
        <v>35.300000000000004</v>
      </c>
      <c r="E218" s="38">
        <f>E212+E213+E214+E215+E216+E217</f>
        <v>27.55</v>
      </c>
      <c r="F218" s="38">
        <f>F212+F213+F214+F215+F216+F217</f>
        <v>116.85000000000001</v>
      </c>
      <c r="G218" s="37">
        <f>G212+G213+G214+G215+G216+G217</f>
        <v>814.5</v>
      </c>
      <c r="H218" s="50"/>
    </row>
    <row r="219" spans="1:8" x14ac:dyDescent="0.4">
      <c r="A219" s="468" t="s">
        <v>59</v>
      </c>
      <c r="B219" s="390" t="s">
        <v>870</v>
      </c>
      <c r="C219" s="306">
        <v>200</v>
      </c>
      <c r="D219" s="313" t="s">
        <v>552</v>
      </c>
      <c r="E219" s="313" t="s">
        <v>749</v>
      </c>
      <c r="F219" s="314" t="s">
        <v>187</v>
      </c>
      <c r="G219" s="309">
        <v>115</v>
      </c>
      <c r="H219" s="310" t="s">
        <v>433</v>
      </c>
    </row>
    <row r="220" spans="1:8" x14ac:dyDescent="0.4">
      <c r="A220" s="434"/>
      <c r="B220" s="20" t="s">
        <v>81</v>
      </c>
      <c r="C220" s="306">
        <v>200</v>
      </c>
      <c r="D220" s="313" t="s">
        <v>552</v>
      </c>
      <c r="E220" s="313" t="s">
        <v>749</v>
      </c>
      <c r="F220" s="314" t="s">
        <v>187</v>
      </c>
      <c r="G220" s="309">
        <v>115</v>
      </c>
      <c r="H220" s="50"/>
    </row>
    <row r="221" spans="1:8" x14ac:dyDescent="0.4">
      <c r="A221" s="468" t="s">
        <v>8</v>
      </c>
      <c r="B221" s="27" t="s">
        <v>49</v>
      </c>
      <c r="C221" s="31" t="s">
        <v>113</v>
      </c>
      <c r="D221" s="32">
        <v>12.8</v>
      </c>
      <c r="E221" s="32">
        <v>9.18</v>
      </c>
      <c r="F221" s="32">
        <v>21.41</v>
      </c>
      <c r="G221" s="33">
        <v>212</v>
      </c>
      <c r="H221" s="30" t="s">
        <v>501</v>
      </c>
    </row>
    <row r="222" spans="1:8" x14ac:dyDescent="0.4">
      <c r="A222" s="436"/>
      <c r="B222" s="44" t="s">
        <v>67</v>
      </c>
      <c r="C222" s="15">
        <v>200</v>
      </c>
      <c r="D222" s="11" t="s">
        <v>378</v>
      </c>
      <c r="E222" s="11" t="s">
        <v>378</v>
      </c>
      <c r="F222" s="73" t="s">
        <v>625</v>
      </c>
      <c r="G222" s="29" t="s">
        <v>626</v>
      </c>
      <c r="H222" s="58" t="s">
        <v>436</v>
      </c>
    </row>
    <row r="223" spans="1:8" x14ac:dyDescent="0.4">
      <c r="A223" s="436"/>
      <c r="B223" s="34" t="s">
        <v>66</v>
      </c>
      <c r="C223" s="40">
        <v>50</v>
      </c>
      <c r="D223" s="32">
        <v>3.8</v>
      </c>
      <c r="E223" s="32">
        <v>0.4</v>
      </c>
      <c r="F223" s="32">
        <v>24.6</v>
      </c>
      <c r="G223" s="33">
        <v>117</v>
      </c>
      <c r="H223" s="58" t="s">
        <v>432</v>
      </c>
    </row>
    <row r="224" spans="1:8" hidden="1" x14ac:dyDescent="0.4">
      <c r="A224" s="436"/>
      <c r="B224" s="51"/>
      <c r="C224" s="120"/>
      <c r="D224" s="78"/>
      <c r="E224" s="78"/>
      <c r="F224" s="121"/>
      <c r="G224" s="123"/>
      <c r="H224" s="30"/>
    </row>
    <row r="225" spans="1:8" x14ac:dyDescent="0.4">
      <c r="A225" s="434"/>
      <c r="B225" s="20" t="s">
        <v>82</v>
      </c>
      <c r="C225" s="21">
        <v>555</v>
      </c>
      <c r="D225" s="48">
        <f>D221+D222+D223+D224</f>
        <v>18</v>
      </c>
      <c r="E225" s="48">
        <f>E221+E222+E223+E224</f>
        <v>10.98</v>
      </c>
      <c r="F225" s="48">
        <f>F221+F222+F223+F224</f>
        <v>57.21</v>
      </c>
      <c r="G225" s="49">
        <f>G221+G222+G223+G224</f>
        <v>390</v>
      </c>
      <c r="H225" s="39"/>
    </row>
    <row r="226" spans="1:8" x14ac:dyDescent="0.4">
      <c r="A226" s="472" t="s">
        <v>83</v>
      </c>
      <c r="B226" s="473"/>
      <c r="C226" s="49">
        <f>C225+C220+C218+C211+C209</f>
        <v>2155</v>
      </c>
      <c r="D226" s="49">
        <f>D225+D220+D218+D211+D209</f>
        <v>86.6</v>
      </c>
      <c r="E226" s="49">
        <f>E225+E220+E218+E211+E209</f>
        <v>61.22999999999999</v>
      </c>
      <c r="F226" s="49">
        <f>F225+F220+F218+F211+F209</f>
        <v>286.46000000000004</v>
      </c>
      <c r="G226" s="49">
        <f>G225+G220+G218+G211+G209</f>
        <v>1988.5</v>
      </c>
      <c r="H226" s="39"/>
    </row>
    <row r="227" spans="1:8" x14ac:dyDescent="0.4">
      <c r="A227" s="470" t="s">
        <v>24</v>
      </c>
      <c r="B227" s="470" t="s">
        <v>25</v>
      </c>
      <c r="C227" s="467" t="s">
        <v>26</v>
      </c>
      <c r="D227" s="467" t="s">
        <v>543</v>
      </c>
      <c r="E227" s="467"/>
      <c r="F227" s="467"/>
      <c r="G227" s="470" t="s">
        <v>38</v>
      </c>
      <c r="H227" s="470" t="s">
        <v>39</v>
      </c>
    </row>
    <row r="228" spans="1:8" x14ac:dyDescent="0.4">
      <c r="A228" s="471"/>
      <c r="B228" s="471"/>
      <c r="C228" s="468"/>
      <c r="D228" s="128" t="s">
        <v>4</v>
      </c>
      <c r="E228" s="128" t="s">
        <v>36</v>
      </c>
      <c r="F228" s="128" t="s">
        <v>30</v>
      </c>
      <c r="G228" s="471"/>
      <c r="H228" s="471"/>
    </row>
    <row r="229" spans="1:8" x14ac:dyDescent="0.4">
      <c r="A229" s="463" t="s">
        <v>359</v>
      </c>
      <c r="B229" s="464"/>
      <c r="C229" s="465"/>
      <c r="D229" s="465"/>
      <c r="E229" s="465"/>
      <c r="F229" s="465"/>
      <c r="G229" s="465"/>
      <c r="H229" s="466"/>
    </row>
    <row r="230" spans="1:8" x14ac:dyDescent="0.4">
      <c r="A230" s="467" t="s">
        <v>40</v>
      </c>
      <c r="B230" s="28" t="s">
        <v>394</v>
      </c>
      <c r="C230" s="15" t="s">
        <v>113</v>
      </c>
      <c r="D230" s="93">
        <v>7.7</v>
      </c>
      <c r="E230" s="93">
        <v>10.1</v>
      </c>
      <c r="F230" s="93">
        <v>43.9</v>
      </c>
      <c r="G230" s="29">
        <v>297</v>
      </c>
      <c r="H230" s="30" t="s">
        <v>495</v>
      </c>
    </row>
    <row r="231" spans="1:8" x14ac:dyDescent="0.4">
      <c r="A231" s="467"/>
      <c r="B231" s="41" t="s">
        <v>141</v>
      </c>
      <c r="C231" s="11" t="s">
        <v>645</v>
      </c>
      <c r="D231" s="10" t="s">
        <v>212</v>
      </c>
      <c r="E231" s="10" t="s">
        <v>310</v>
      </c>
      <c r="F231" s="53" t="s">
        <v>646</v>
      </c>
      <c r="G231" s="12" t="s">
        <v>647</v>
      </c>
      <c r="H231" s="46" t="s">
        <v>451</v>
      </c>
    </row>
    <row r="232" spans="1:8" x14ac:dyDescent="0.4">
      <c r="A232" s="467"/>
      <c r="B232" s="52" t="s">
        <v>89</v>
      </c>
      <c r="C232" s="8">
        <v>200</v>
      </c>
      <c r="D232" s="10" t="s">
        <v>46</v>
      </c>
      <c r="E232" s="10" t="s">
        <v>46</v>
      </c>
      <c r="F232" s="53" t="s">
        <v>622</v>
      </c>
      <c r="G232" s="12" t="s">
        <v>623</v>
      </c>
      <c r="H232" s="58" t="s">
        <v>439</v>
      </c>
    </row>
    <row r="233" spans="1:8" x14ac:dyDescent="0.4">
      <c r="A233" s="467"/>
      <c r="B233" s="20" t="s">
        <v>41</v>
      </c>
      <c r="C233" s="21">
        <v>470</v>
      </c>
      <c r="D233" s="22">
        <f>D232+D231+D230</f>
        <v>18.3</v>
      </c>
      <c r="E233" s="22">
        <f>E232+E231+E230</f>
        <v>17.5</v>
      </c>
      <c r="F233" s="22">
        <f>F232+F231+F230</f>
        <v>82.699999999999989</v>
      </c>
      <c r="G233" s="21">
        <f>G232+G231+G230</f>
        <v>562.29999999999995</v>
      </c>
      <c r="H233" s="55"/>
    </row>
    <row r="234" spans="1:8" x14ac:dyDescent="0.4">
      <c r="A234" s="468" t="s">
        <v>23</v>
      </c>
      <c r="B234" s="23" t="s">
        <v>42</v>
      </c>
      <c r="C234" s="11" t="s">
        <v>5</v>
      </c>
      <c r="D234" s="16">
        <v>1.44</v>
      </c>
      <c r="E234" s="17">
        <v>0.67</v>
      </c>
      <c r="F234" s="17">
        <v>15.43</v>
      </c>
      <c r="G234" s="24">
        <v>112</v>
      </c>
      <c r="H234" s="45" t="s">
        <v>624</v>
      </c>
    </row>
    <row r="235" spans="1:8" x14ac:dyDescent="0.4">
      <c r="A235" s="434"/>
      <c r="B235" s="25" t="s">
        <v>44</v>
      </c>
      <c r="C235" s="26">
        <v>200</v>
      </c>
      <c r="D235" s="22">
        <f>D234</f>
        <v>1.44</v>
      </c>
      <c r="E235" s="22">
        <f>E234</f>
        <v>0.67</v>
      </c>
      <c r="F235" s="22">
        <f>F234</f>
        <v>15.43</v>
      </c>
      <c r="G235" s="21">
        <f>G234</f>
        <v>112</v>
      </c>
      <c r="H235" s="55"/>
    </row>
    <row r="236" spans="1:8" x14ac:dyDescent="0.4">
      <c r="A236" s="435" t="s">
        <v>6</v>
      </c>
      <c r="B236" s="390" t="s">
        <v>393</v>
      </c>
      <c r="C236" s="306">
        <v>60</v>
      </c>
      <c r="D236" s="335" t="s">
        <v>45</v>
      </c>
      <c r="E236" s="314" t="s">
        <v>519</v>
      </c>
      <c r="F236" s="314" t="s">
        <v>520</v>
      </c>
      <c r="G236" s="332">
        <v>49</v>
      </c>
      <c r="H236" s="310" t="s">
        <v>521</v>
      </c>
    </row>
    <row r="237" spans="1:8" x14ac:dyDescent="0.4">
      <c r="A237" s="435"/>
      <c r="B237" s="44" t="s">
        <v>228</v>
      </c>
      <c r="C237" s="15">
        <v>260</v>
      </c>
      <c r="D237" s="11" t="s">
        <v>691</v>
      </c>
      <c r="E237" s="11" t="s">
        <v>235</v>
      </c>
      <c r="F237" s="42" t="s">
        <v>692</v>
      </c>
      <c r="G237" s="12" t="s">
        <v>693</v>
      </c>
      <c r="H237" s="30" t="s">
        <v>480</v>
      </c>
    </row>
    <row r="238" spans="1:8" x14ac:dyDescent="0.4">
      <c r="A238" s="435"/>
      <c r="B238" s="52" t="s">
        <v>524</v>
      </c>
      <c r="C238" s="15">
        <v>90</v>
      </c>
      <c r="D238" s="11" t="s">
        <v>688</v>
      </c>
      <c r="E238" s="11" t="s">
        <v>233</v>
      </c>
      <c r="F238" s="42" t="s">
        <v>689</v>
      </c>
      <c r="G238" s="12" t="s">
        <v>690</v>
      </c>
      <c r="H238" s="30" t="s">
        <v>475</v>
      </c>
    </row>
    <row r="239" spans="1:8" x14ac:dyDescent="0.4">
      <c r="A239" s="435"/>
      <c r="B239" s="30" t="s">
        <v>180</v>
      </c>
      <c r="C239" s="65">
        <v>150</v>
      </c>
      <c r="D239" s="79" t="s">
        <v>666</v>
      </c>
      <c r="E239" s="79" t="s">
        <v>48</v>
      </c>
      <c r="F239" s="79" t="s">
        <v>418</v>
      </c>
      <c r="G239" s="63" t="s">
        <v>339</v>
      </c>
      <c r="H239" s="119" t="s">
        <v>455</v>
      </c>
    </row>
    <row r="240" spans="1:8" x14ac:dyDescent="0.4">
      <c r="A240" s="435"/>
      <c r="B240" s="413" t="s">
        <v>66</v>
      </c>
      <c r="C240" s="322">
        <v>50</v>
      </c>
      <c r="D240" s="337">
        <v>3.8</v>
      </c>
      <c r="E240" s="337">
        <v>0.4</v>
      </c>
      <c r="F240" s="337">
        <v>24.6</v>
      </c>
      <c r="G240" s="324">
        <v>117</v>
      </c>
      <c r="H240" s="333" t="s">
        <v>432</v>
      </c>
    </row>
    <row r="241" spans="1:8" x14ac:dyDescent="0.4">
      <c r="A241" s="436"/>
      <c r="B241" s="41" t="s">
        <v>101</v>
      </c>
      <c r="C241" s="15">
        <v>200</v>
      </c>
      <c r="D241" s="11" t="s">
        <v>182</v>
      </c>
      <c r="E241" s="11" t="s">
        <v>31</v>
      </c>
      <c r="F241" s="42" t="s">
        <v>631</v>
      </c>
      <c r="G241" s="12" t="s">
        <v>632</v>
      </c>
      <c r="H241" s="58" t="s">
        <v>443</v>
      </c>
    </row>
    <row r="242" spans="1:8" x14ac:dyDescent="0.4">
      <c r="A242" s="434"/>
      <c r="B242" s="20" t="s">
        <v>80</v>
      </c>
      <c r="C242" s="37">
        <f>C236+C237+C238+C239+C240+C241</f>
        <v>810</v>
      </c>
      <c r="D242" s="38">
        <f>D236+D237+D238+D239+D240+D241</f>
        <v>24.220000000000002</v>
      </c>
      <c r="E242" s="38">
        <f>E236+E237+E238+E239+E240+E241</f>
        <v>23.5</v>
      </c>
      <c r="F242" s="38">
        <f>F236+F237+F238+F239+F240+F241</f>
        <v>95.9</v>
      </c>
      <c r="G242" s="37">
        <f>G236+G237+G238+G239+G240+G241</f>
        <v>694</v>
      </c>
      <c r="H242" s="50"/>
    </row>
    <row r="243" spans="1:8" x14ac:dyDescent="0.4">
      <c r="A243" s="468" t="s">
        <v>59</v>
      </c>
      <c r="B243" s="41" t="s">
        <v>189</v>
      </c>
      <c r="C243" s="15">
        <v>200</v>
      </c>
      <c r="D243" s="11" t="s">
        <v>64</v>
      </c>
      <c r="E243" s="11" t="s">
        <v>192</v>
      </c>
      <c r="F243" s="42" t="s">
        <v>663</v>
      </c>
      <c r="G243" s="12" t="s">
        <v>664</v>
      </c>
      <c r="H243" s="30" t="s">
        <v>433</v>
      </c>
    </row>
    <row r="244" spans="1:8" x14ac:dyDescent="0.4">
      <c r="A244" s="434"/>
      <c r="B244" s="20" t="s">
        <v>81</v>
      </c>
      <c r="C244" s="26">
        <v>200</v>
      </c>
      <c r="D244" s="22" t="s">
        <v>64</v>
      </c>
      <c r="E244" s="22" t="s">
        <v>192</v>
      </c>
      <c r="F244" s="22" t="s">
        <v>663</v>
      </c>
      <c r="G244" s="21" t="s">
        <v>664</v>
      </c>
      <c r="H244" s="50"/>
    </row>
    <row r="245" spans="1:8" x14ac:dyDescent="0.4">
      <c r="A245" s="468" t="s">
        <v>8</v>
      </c>
      <c r="B245" s="7" t="s">
        <v>84</v>
      </c>
      <c r="C245" s="8" t="s">
        <v>865</v>
      </c>
      <c r="D245" s="9">
        <v>12.2</v>
      </c>
      <c r="E245" s="10" t="s">
        <v>57</v>
      </c>
      <c r="F245" s="11" t="s">
        <v>107</v>
      </c>
      <c r="G245" s="12" t="s">
        <v>17</v>
      </c>
      <c r="H245" s="51" t="s">
        <v>437</v>
      </c>
    </row>
    <row r="246" spans="1:8" x14ac:dyDescent="0.4">
      <c r="A246" s="436"/>
      <c r="B246" s="51" t="s">
        <v>355</v>
      </c>
      <c r="C246" s="120">
        <v>100</v>
      </c>
      <c r="D246" s="78">
        <v>9.1999999999999993</v>
      </c>
      <c r="E246" s="78">
        <v>8.4</v>
      </c>
      <c r="F246" s="121">
        <v>49.8</v>
      </c>
      <c r="G246" s="123">
        <v>312</v>
      </c>
      <c r="H246" s="30" t="s">
        <v>474</v>
      </c>
    </row>
    <row r="247" spans="1:8" x14ac:dyDescent="0.4">
      <c r="A247" s="436"/>
      <c r="B247" s="14" t="s">
        <v>34</v>
      </c>
      <c r="C247" s="15">
        <v>200</v>
      </c>
      <c r="D247" s="16">
        <v>0.1</v>
      </c>
      <c r="E247" s="16" t="s">
        <v>32</v>
      </c>
      <c r="F247" s="17">
        <v>9.1</v>
      </c>
      <c r="G247" s="12">
        <v>24.4</v>
      </c>
      <c r="H247" s="30" t="s">
        <v>430</v>
      </c>
    </row>
    <row r="248" spans="1:8" x14ac:dyDescent="0.4">
      <c r="A248" s="436"/>
      <c r="B248" s="52" t="s">
        <v>559</v>
      </c>
      <c r="C248" s="68">
        <v>150</v>
      </c>
      <c r="D248" s="16">
        <v>1.8</v>
      </c>
      <c r="E248" s="16">
        <v>0.4</v>
      </c>
      <c r="F248" s="69">
        <v>16.2</v>
      </c>
      <c r="G248" s="12">
        <v>86</v>
      </c>
      <c r="H248" s="30"/>
    </row>
    <row r="249" spans="1:8" x14ac:dyDescent="0.4">
      <c r="A249" s="434"/>
      <c r="B249" s="20" t="s">
        <v>82</v>
      </c>
      <c r="C249" s="21">
        <v>607</v>
      </c>
      <c r="D249" s="22">
        <f>D245+D246+D247+D248</f>
        <v>23.3</v>
      </c>
      <c r="E249" s="22">
        <f>E245+E246+E247+E248</f>
        <v>26.83</v>
      </c>
      <c r="F249" s="22">
        <f>F245+F246+F247+F248</f>
        <v>77.12</v>
      </c>
      <c r="G249" s="21">
        <f>G245+G246+G247+G248</f>
        <v>641.4</v>
      </c>
      <c r="H249" s="50"/>
    </row>
    <row r="250" spans="1:8" x14ac:dyDescent="0.4">
      <c r="A250" s="472" t="s">
        <v>83</v>
      </c>
      <c r="B250" s="473"/>
      <c r="C250" s="49">
        <f>C249+C244+C242+C235+C233</f>
        <v>2287</v>
      </c>
      <c r="D250" s="48">
        <f>D249+D244+D242+D235+D233</f>
        <v>72.86</v>
      </c>
      <c r="E250" s="48">
        <f>E249+E244+E242+E235+E233</f>
        <v>68.59</v>
      </c>
      <c r="F250" s="48">
        <f>F249+F244+F242+F235+F233</f>
        <v>278.46000000000004</v>
      </c>
      <c r="G250" s="49">
        <f>G249+G244+G242+G235+G233</f>
        <v>2059.9899999999998</v>
      </c>
      <c r="H250" s="39"/>
    </row>
    <row r="251" spans="1:8" x14ac:dyDescent="0.4">
      <c r="A251" s="470" t="s">
        <v>24</v>
      </c>
      <c r="B251" s="470" t="s">
        <v>25</v>
      </c>
      <c r="C251" s="467" t="s">
        <v>26</v>
      </c>
      <c r="D251" s="467" t="s">
        <v>543</v>
      </c>
      <c r="E251" s="467"/>
      <c r="F251" s="467"/>
      <c r="G251" s="470" t="s">
        <v>38</v>
      </c>
      <c r="H251" s="470" t="s">
        <v>39</v>
      </c>
    </row>
    <row r="252" spans="1:8" x14ac:dyDescent="0.4">
      <c r="A252" s="471"/>
      <c r="B252" s="471"/>
      <c r="C252" s="468"/>
      <c r="D252" s="128" t="s">
        <v>4</v>
      </c>
      <c r="E252" s="128" t="s">
        <v>36</v>
      </c>
      <c r="F252" s="128" t="s">
        <v>30</v>
      </c>
      <c r="G252" s="471"/>
      <c r="H252" s="471"/>
    </row>
    <row r="253" spans="1:8" x14ac:dyDescent="0.4">
      <c r="A253" s="460" t="s">
        <v>538</v>
      </c>
      <c r="B253" s="461"/>
      <c r="C253" s="461"/>
      <c r="D253" s="461"/>
      <c r="E253" s="461"/>
      <c r="F253" s="461"/>
      <c r="G253" s="461"/>
      <c r="H253" s="462"/>
    </row>
    <row r="254" spans="1:8" x14ac:dyDescent="0.4">
      <c r="A254" s="463" t="s">
        <v>361</v>
      </c>
      <c r="B254" s="464"/>
      <c r="C254" s="465"/>
      <c r="D254" s="465"/>
      <c r="E254" s="465"/>
      <c r="F254" s="465"/>
      <c r="G254" s="465"/>
      <c r="H254" s="466"/>
    </row>
    <row r="255" spans="1:8" x14ac:dyDescent="0.4">
      <c r="A255" s="467" t="s">
        <v>40</v>
      </c>
      <c r="B255" s="75" t="s">
        <v>112</v>
      </c>
      <c r="C255" s="40" t="s">
        <v>113</v>
      </c>
      <c r="D255" s="40">
        <v>7.4</v>
      </c>
      <c r="E255" s="84">
        <v>8</v>
      </c>
      <c r="F255" s="40">
        <v>36.5</v>
      </c>
      <c r="G255" s="33">
        <v>241</v>
      </c>
      <c r="H255" s="30" t="s">
        <v>471</v>
      </c>
    </row>
    <row r="256" spans="1:8" x14ac:dyDescent="0.4">
      <c r="A256" s="467"/>
      <c r="B256" s="18" t="s">
        <v>104</v>
      </c>
      <c r="C256" s="8">
        <v>50</v>
      </c>
      <c r="D256" s="11">
        <v>3.2</v>
      </c>
      <c r="E256" s="11">
        <v>0.3</v>
      </c>
      <c r="F256" s="11">
        <v>15.3</v>
      </c>
      <c r="G256" s="12">
        <v>79</v>
      </c>
      <c r="H256" s="30" t="s">
        <v>459</v>
      </c>
    </row>
    <row r="257" spans="1:8" x14ac:dyDescent="0.4">
      <c r="A257" s="467"/>
      <c r="B257" s="44" t="s">
        <v>89</v>
      </c>
      <c r="C257" s="8">
        <v>200</v>
      </c>
      <c r="D257" s="10" t="s">
        <v>46</v>
      </c>
      <c r="E257" s="10" t="s">
        <v>46</v>
      </c>
      <c r="F257" s="53" t="s">
        <v>622</v>
      </c>
      <c r="G257" s="12" t="s">
        <v>623</v>
      </c>
      <c r="H257" s="54" t="s">
        <v>439</v>
      </c>
    </row>
    <row r="258" spans="1:8" x14ac:dyDescent="0.4">
      <c r="A258" s="467"/>
      <c r="B258" s="20" t="s">
        <v>41</v>
      </c>
      <c r="C258" s="21">
        <v>455</v>
      </c>
      <c r="D258" s="22">
        <f>D255+D256+D257</f>
        <v>13.3</v>
      </c>
      <c r="E258" s="22">
        <f>E255+E256+E257</f>
        <v>11</v>
      </c>
      <c r="F258" s="22">
        <f>F255+F256+F257</f>
        <v>66.399999999999991</v>
      </c>
      <c r="G258" s="21">
        <f>G255+G256+G257</f>
        <v>413.3</v>
      </c>
      <c r="H258" s="55"/>
    </row>
    <row r="259" spans="1:8" x14ac:dyDescent="0.4">
      <c r="A259" s="468" t="s">
        <v>23</v>
      </c>
      <c r="B259" s="23" t="s">
        <v>42</v>
      </c>
      <c r="C259" s="11" t="s">
        <v>5</v>
      </c>
      <c r="D259" s="16">
        <v>1.44</v>
      </c>
      <c r="E259" s="17">
        <v>0.67</v>
      </c>
      <c r="F259" s="17">
        <v>15.43</v>
      </c>
      <c r="G259" s="24">
        <v>112</v>
      </c>
      <c r="H259" s="45" t="s">
        <v>624</v>
      </c>
    </row>
    <row r="260" spans="1:8" x14ac:dyDescent="0.4">
      <c r="A260" s="434"/>
      <c r="B260" s="25" t="s">
        <v>44</v>
      </c>
      <c r="C260" s="26">
        <v>200</v>
      </c>
      <c r="D260" s="22">
        <f>D259</f>
        <v>1.44</v>
      </c>
      <c r="E260" s="22">
        <f>E259</f>
        <v>0.67</v>
      </c>
      <c r="F260" s="22">
        <f>F259</f>
        <v>15.43</v>
      </c>
      <c r="G260" s="21">
        <f>G259</f>
        <v>112</v>
      </c>
      <c r="H260" s="55"/>
    </row>
    <row r="261" spans="1:8" x14ac:dyDescent="0.4">
      <c r="A261" s="435" t="s">
        <v>6</v>
      </c>
      <c r="B261" s="390" t="s">
        <v>176</v>
      </c>
      <c r="C261" s="306">
        <v>60</v>
      </c>
      <c r="D261" s="313" t="s">
        <v>71</v>
      </c>
      <c r="E261" s="313" t="s">
        <v>46</v>
      </c>
      <c r="F261" s="313" t="s">
        <v>61</v>
      </c>
      <c r="G261" s="329" t="s">
        <v>12</v>
      </c>
      <c r="H261" s="310" t="s">
        <v>490</v>
      </c>
    </row>
    <row r="262" spans="1:8" x14ac:dyDescent="0.4">
      <c r="A262" s="435"/>
      <c r="B262" s="28" t="s">
        <v>335</v>
      </c>
      <c r="C262" s="8" t="s">
        <v>673</v>
      </c>
      <c r="D262" s="11" t="s">
        <v>99</v>
      </c>
      <c r="E262" s="11" t="s">
        <v>683</v>
      </c>
      <c r="F262" s="11" t="s">
        <v>684</v>
      </c>
      <c r="G262" s="29" t="s">
        <v>685</v>
      </c>
      <c r="H262" s="30" t="s">
        <v>453</v>
      </c>
    </row>
    <row r="263" spans="1:8" x14ac:dyDescent="0.4">
      <c r="A263" s="435"/>
      <c r="B263" s="75" t="s">
        <v>282</v>
      </c>
      <c r="C263" s="34">
        <v>220</v>
      </c>
      <c r="D263" s="34">
        <v>18</v>
      </c>
      <c r="E263" s="34">
        <v>19.5</v>
      </c>
      <c r="F263" s="34">
        <v>38.6</v>
      </c>
      <c r="G263" s="100">
        <v>409</v>
      </c>
      <c r="H263" s="46" t="s">
        <v>473</v>
      </c>
    </row>
    <row r="264" spans="1:8" x14ac:dyDescent="0.4">
      <c r="A264" s="435"/>
      <c r="B264" s="34" t="s">
        <v>50</v>
      </c>
      <c r="C264" s="15">
        <v>50</v>
      </c>
      <c r="D264" s="16" t="s">
        <v>51</v>
      </c>
      <c r="E264" s="16" t="s">
        <v>52</v>
      </c>
      <c r="F264" s="17" t="s">
        <v>53</v>
      </c>
      <c r="G264" s="12" t="s">
        <v>54</v>
      </c>
      <c r="H264" s="58"/>
    </row>
    <row r="265" spans="1:8" x14ac:dyDescent="0.4">
      <c r="A265" s="436"/>
      <c r="B265" s="30" t="s">
        <v>183</v>
      </c>
      <c r="C265" s="65">
        <v>200</v>
      </c>
      <c r="D265" s="124" t="s">
        <v>76</v>
      </c>
      <c r="E265" s="124" t="s">
        <v>502</v>
      </c>
      <c r="F265" s="124" t="s">
        <v>341</v>
      </c>
      <c r="G265" s="125" t="s">
        <v>627</v>
      </c>
      <c r="H265" s="119" t="s">
        <v>446</v>
      </c>
    </row>
    <row r="266" spans="1:8" x14ac:dyDescent="0.4">
      <c r="A266" s="434"/>
      <c r="B266" s="20" t="s">
        <v>80</v>
      </c>
      <c r="C266" s="59" t="s">
        <v>823</v>
      </c>
      <c r="D266" s="38">
        <f>D261+D262+D263+D264+D265</f>
        <v>25.000000000000004</v>
      </c>
      <c r="E266" s="38">
        <f>E261+E262+E263+E264+E265</f>
        <v>28.34</v>
      </c>
      <c r="F266" s="38">
        <f>F261+F262+F263+F264+F265</f>
        <v>102.7</v>
      </c>
      <c r="G266" s="37">
        <f>G261+G262+G263+G264+G265</f>
        <v>728.6</v>
      </c>
      <c r="H266" s="50"/>
    </row>
    <row r="267" spans="1:8" x14ac:dyDescent="0.4">
      <c r="A267" s="468" t="s">
        <v>59</v>
      </c>
      <c r="B267" s="431" t="s">
        <v>868</v>
      </c>
      <c r="C267" s="15">
        <v>200</v>
      </c>
      <c r="D267" s="11" t="s">
        <v>583</v>
      </c>
      <c r="E267" s="11" t="s">
        <v>878</v>
      </c>
      <c r="F267" s="42" t="s">
        <v>388</v>
      </c>
      <c r="G267" s="12">
        <v>123</v>
      </c>
      <c r="H267" s="30" t="s">
        <v>433</v>
      </c>
    </row>
    <row r="268" spans="1:8" x14ac:dyDescent="0.4">
      <c r="A268" s="434"/>
      <c r="B268" s="20" t="s">
        <v>81</v>
      </c>
      <c r="C268" s="15">
        <v>200</v>
      </c>
      <c r="D268" s="11" t="s">
        <v>583</v>
      </c>
      <c r="E268" s="11" t="s">
        <v>878</v>
      </c>
      <c r="F268" s="42" t="s">
        <v>388</v>
      </c>
      <c r="G268" s="12">
        <v>123</v>
      </c>
      <c r="H268" s="80"/>
    </row>
    <row r="269" spans="1:8" x14ac:dyDescent="0.4">
      <c r="A269" s="468" t="s">
        <v>8</v>
      </c>
      <c r="B269" s="13" t="s">
        <v>264</v>
      </c>
      <c r="C269" s="65">
        <v>180</v>
      </c>
      <c r="D269" s="79" t="s">
        <v>730</v>
      </c>
      <c r="E269" s="79" t="s">
        <v>599</v>
      </c>
      <c r="F269" s="79" t="s">
        <v>731</v>
      </c>
      <c r="G269" s="103">
        <v>446</v>
      </c>
      <c r="H269" s="45" t="s">
        <v>479</v>
      </c>
    </row>
    <row r="270" spans="1:8" x14ac:dyDescent="0.4">
      <c r="A270" s="436"/>
      <c r="B270" s="34" t="s">
        <v>66</v>
      </c>
      <c r="C270" s="40">
        <v>50</v>
      </c>
      <c r="D270" s="32">
        <v>3.8</v>
      </c>
      <c r="E270" s="32">
        <v>0.4</v>
      </c>
      <c r="F270" s="32">
        <v>24.6</v>
      </c>
      <c r="G270" s="33">
        <v>117</v>
      </c>
      <c r="H270" s="58" t="s">
        <v>432</v>
      </c>
    </row>
    <row r="271" spans="1:8" x14ac:dyDescent="0.4">
      <c r="A271" s="436"/>
      <c r="B271" s="44" t="s">
        <v>67</v>
      </c>
      <c r="C271" s="15">
        <v>200</v>
      </c>
      <c r="D271" s="11" t="s">
        <v>378</v>
      </c>
      <c r="E271" s="11" t="s">
        <v>378</v>
      </c>
      <c r="F271" s="73" t="s">
        <v>625</v>
      </c>
      <c r="G271" s="29" t="s">
        <v>626</v>
      </c>
      <c r="H271" s="58" t="s">
        <v>436</v>
      </c>
    </row>
    <row r="272" spans="1:8" x14ac:dyDescent="0.4">
      <c r="A272" s="436"/>
      <c r="B272" s="52" t="s">
        <v>131</v>
      </c>
      <c r="C272" s="34">
        <v>150</v>
      </c>
      <c r="D272" s="34">
        <v>0.4</v>
      </c>
      <c r="E272" s="34">
        <v>0.3</v>
      </c>
      <c r="F272" s="34">
        <v>10.3</v>
      </c>
      <c r="G272" s="34">
        <v>47</v>
      </c>
      <c r="H272" s="30"/>
    </row>
    <row r="273" spans="1:8" x14ac:dyDescent="0.4">
      <c r="A273" s="434"/>
      <c r="B273" s="20" t="s">
        <v>82</v>
      </c>
      <c r="C273" s="21">
        <f>C269+C270+C271+C272</f>
        <v>580</v>
      </c>
      <c r="D273" s="21">
        <f>D269+D270+D271+D272</f>
        <v>28.599999999999998</v>
      </c>
      <c r="E273" s="21">
        <f>E269+E270+E271+E272</f>
        <v>27.299999999999997</v>
      </c>
      <c r="F273" s="21">
        <f>F269+F270+F271+F272</f>
        <v>77.3</v>
      </c>
      <c r="G273" s="21">
        <f>G269+G270+G271+G272</f>
        <v>671</v>
      </c>
      <c r="H273" s="50"/>
    </row>
    <row r="274" spans="1:8" x14ac:dyDescent="0.4">
      <c r="A274" s="472" t="s">
        <v>83</v>
      </c>
      <c r="B274" s="473"/>
      <c r="C274" s="49">
        <f>C273+C268+C266+C260+C258</f>
        <v>2225</v>
      </c>
      <c r="D274" s="48">
        <f>D273+D268+D266+D260+D258</f>
        <v>74.339999999999989</v>
      </c>
      <c r="E274" s="48">
        <f>E273+E268+E266+E260+E258</f>
        <v>74.28</v>
      </c>
      <c r="F274" s="48">
        <f>F273+F268+F266+F260+F258</f>
        <v>270.63</v>
      </c>
      <c r="G274" s="49">
        <f>G273+G268+G266+G260+G258</f>
        <v>2047.8999999999999</v>
      </c>
      <c r="H274" s="39"/>
    </row>
    <row r="275" spans="1:8" x14ac:dyDescent="0.4">
      <c r="A275" s="470" t="s">
        <v>24</v>
      </c>
      <c r="B275" s="470" t="s">
        <v>25</v>
      </c>
      <c r="C275" s="467" t="s">
        <v>26</v>
      </c>
      <c r="D275" s="467" t="s">
        <v>543</v>
      </c>
      <c r="E275" s="467"/>
      <c r="F275" s="467"/>
      <c r="G275" s="470" t="s">
        <v>38</v>
      </c>
      <c r="H275" s="470" t="s">
        <v>39</v>
      </c>
    </row>
    <row r="276" spans="1:8" x14ac:dyDescent="0.4">
      <c r="A276" s="471"/>
      <c r="B276" s="471"/>
      <c r="C276" s="468"/>
      <c r="D276" s="128" t="s">
        <v>4</v>
      </c>
      <c r="E276" s="128" t="s">
        <v>36</v>
      </c>
      <c r="F276" s="128" t="s">
        <v>30</v>
      </c>
      <c r="G276" s="471"/>
      <c r="H276" s="471"/>
    </row>
    <row r="277" spans="1:8" x14ac:dyDescent="0.4">
      <c r="A277" s="463" t="s">
        <v>367</v>
      </c>
      <c r="B277" s="464"/>
      <c r="C277" s="465"/>
      <c r="D277" s="465"/>
      <c r="E277" s="465"/>
      <c r="F277" s="465"/>
      <c r="G277" s="465"/>
      <c r="H277" s="466"/>
    </row>
    <row r="278" spans="1:8" ht="42" x14ac:dyDescent="0.4">
      <c r="A278" s="467" t="s">
        <v>40</v>
      </c>
      <c r="B278" s="28" t="s">
        <v>249</v>
      </c>
      <c r="C278" s="15" t="s">
        <v>113</v>
      </c>
      <c r="D278" s="11" t="s">
        <v>140</v>
      </c>
      <c r="E278" s="11" t="s">
        <v>253</v>
      </c>
      <c r="F278" s="11" t="s">
        <v>254</v>
      </c>
      <c r="G278" s="29" t="s">
        <v>255</v>
      </c>
      <c r="H278" s="58" t="s">
        <v>484</v>
      </c>
    </row>
    <row r="279" spans="1:8" x14ac:dyDescent="0.4">
      <c r="A279" s="467"/>
      <c r="B279" s="41" t="s">
        <v>172</v>
      </c>
      <c r="C279" s="11" t="s">
        <v>648</v>
      </c>
      <c r="D279" s="10" t="s">
        <v>649</v>
      </c>
      <c r="E279" s="10" t="s">
        <v>48</v>
      </c>
      <c r="F279" s="53" t="s">
        <v>646</v>
      </c>
      <c r="G279" s="12" t="s">
        <v>650</v>
      </c>
      <c r="H279" s="58" t="s">
        <v>459</v>
      </c>
    </row>
    <row r="280" spans="1:8" x14ac:dyDescent="0.4">
      <c r="A280" s="467"/>
      <c r="B280" s="44" t="s">
        <v>117</v>
      </c>
      <c r="C280" s="15">
        <v>200</v>
      </c>
      <c r="D280" s="11" t="s">
        <v>298</v>
      </c>
      <c r="E280" s="11" t="s">
        <v>95</v>
      </c>
      <c r="F280" s="42" t="s">
        <v>77</v>
      </c>
      <c r="G280" s="12" t="s">
        <v>722</v>
      </c>
      <c r="H280" s="45" t="s">
        <v>448</v>
      </c>
    </row>
    <row r="281" spans="1:8" x14ac:dyDescent="0.4">
      <c r="A281" s="467"/>
      <c r="B281" s="20" t="s">
        <v>41</v>
      </c>
      <c r="C281" s="21">
        <v>465</v>
      </c>
      <c r="D281" s="22">
        <f>D280+D279+D278</f>
        <v>15.3</v>
      </c>
      <c r="E281" s="22">
        <f>E280+E279+E278</f>
        <v>17.100000000000001</v>
      </c>
      <c r="F281" s="22">
        <f>F280+F279+F278</f>
        <v>66.599999999999994</v>
      </c>
      <c r="G281" s="21">
        <f>G280+G279+G278</f>
        <v>483</v>
      </c>
      <c r="H281" s="55"/>
    </row>
    <row r="282" spans="1:8" x14ac:dyDescent="0.4">
      <c r="A282" s="468" t="s">
        <v>23</v>
      </c>
      <c r="B282" s="28" t="s">
        <v>240</v>
      </c>
      <c r="C282" s="15">
        <v>200</v>
      </c>
      <c r="D282" s="11" t="s">
        <v>229</v>
      </c>
      <c r="E282" s="11" t="s">
        <v>656</v>
      </c>
      <c r="F282" s="42" t="s">
        <v>657</v>
      </c>
      <c r="G282" s="12">
        <v>222</v>
      </c>
      <c r="H282" s="55" t="s">
        <v>505</v>
      </c>
    </row>
    <row r="283" spans="1:8" x14ac:dyDescent="0.4">
      <c r="A283" s="434"/>
      <c r="B283" s="25" t="s">
        <v>44</v>
      </c>
      <c r="C283" s="26">
        <v>200</v>
      </c>
      <c r="D283" s="22" t="str">
        <f>D282</f>
        <v>1,2</v>
      </c>
      <c r="E283" s="22" t="str">
        <f>E282</f>
        <v>0,56</v>
      </c>
      <c r="F283" s="22" t="str">
        <f>F282</f>
        <v>53,6</v>
      </c>
      <c r="G283" s="21">
        <f>G282</f>
        <v>222</v>
      </c>
      <c r="H283" s="55"/>
    </row>
    <row r="284" spans="1:8" x14ac:dyDescent="0.4">
      <c r="A284" s="435" t="s">
        <v>6</v>
      </c>
      <c r="B284" s="41" t="s">
        <v>256</v>
      </c>
      <c r="C284" s="15">
        <v>60</v>
      </c>
      <c r="D284" s="11" t="s">
        <v>45</v>
      </c>
      <c r="E284" s="11" t="s">
        <v>46</v>
      </c>
      <c r="F284" s="11" t="s">
        <v>123</v>
      </c>
      <c r="G284" s="29" t="s">
        <v>257</v>
      </c>
      <c r="H284" s="58" t="s">
        <v>472</v>
      </c>
    </row>
    <row r="285" spans="1:8" x14ac:dyDescent="0.4">
      <c r="A285" s="435"/>
      <c r="B285" s="34" t="s">
        <v>325</v>
      </c>
      <c r="C285" s="40" t="s">
        <v>670</v>
      </c>
      <c r="D285" s="40">
        <v>8.5</v>
      </c>
      <c r="E285" s="40">
        <v>4.4000000000000004</v>
      </c>
      <c r="F285" s="40">
        <v>13.3</v>
      </c>
      <c r="G285" s="33">
        <v>128</v>
      </c>
      <c r="H285" s="46" t="s">
        <v>441</v>
      </c>
    </row>
    <row r="286" spans="1:8" x14ac:dyDescent="0.4">
      <c r="A286" s="435"/>
      <c r="B286" s="52" t="s">
        <v>375</v>
      </c>
      <c r="C286" s="15" t="s">
        <v>703</v>
      </c>
      <c r="D286" s="11" t="s">
        <v>565</v>
      </c>
      <c r="E286" s="11" t="s">
        <v>156</v>
      </c>
      <c r="F286" s="42" t="s">
        <v>704</v>
      </c>
      <c r="G286" s="12" t="s">
        <v>705</v>
      </c>
      <c r="H286" s="30" t="s">
        <v>487</v>
      </c>
    </row>
    <row r="287" spans="1:8" x14ac:dyDescent="0.4">
      <c r="A287" s="435"/>
      <c r="B287" s="34" t="s">
        <v>50</v>
      </c>
      <c r="C287" s="15">
        <v>50</v>
      </c>
      <c r="D287" s="16" t="s">
        <v>51</v>
      </c>
      <c r="E287" s="16" t="s">
        <v>52</v>
      </c>
      <c r="F287" s="17" t="s">
        <v>53</v>
      </c>
      <c r="G287" s="12" t="s">
        <v>54</v>
      </c>
      <c r="H287" s="58"/>
    </row>
    <row r="288" spans="1:8" x14ac:dyDescent="0.4">
      <c r="A288" s="436"/>
      <c r="B288" s="14" t="s">
        <v>34</v>
      </c>
      <c r="C288" s="15">
        <v>200</v>
      </c>
      <c r="D288" s="16">
        <v>0.1</v>
      </c>
      <c r="E288" s="16" t="s">
        <v>32</v>
      </c>
      <c r="F288" s="17">
        <v>9.1</v>
      </c>
      <c r="G288" s="12">
        <v>24.4</v>
      </c>
      <c r="H288" s="30" t="s">
        <v>430</v>
      </c>
    </row>
    <row r="289" spans="1:8" x14ac:dyDescent="0.4">
      <c r="A289" s="434"/>
      <c r="B289" s="20" t="s">
        <v>80</v>
      </c>
      <c r="C289" s="59" t="s">
        <v>862</v>
      </c>
      <c r="D289" s="38">
        <f>D284+D285+D286+D287+D288</f>
        <v>31.200000000000003</v>
      </c>
      <c r="E289" s="38">
        <f>E284+E285+E286+E287+E288</f>
        <v>22.330000000000002</v>
      </c>
      <c r="F289" s="38">
        <f>F284+F285+F286+F287+F288</f>
        <v>77.399999999999991</v>
      </c>
      <c r="G289" s="37">
        <f>G284+G285+G286+G287+G288</f>
        <v>581.4</v>
      </c>
      <c r="H289" s="50"/>
    </row>
    <row r="290" spans="1:8" x14ac:dyDescent="0.4">
      <c r="A290" s="468" t="s">
        <v>59</v>
      </c>
      <c r="B290" s="52" t="s">
        <v>60</v>
      </c>
      <c r="C290" s="34">
        <v>30</v>
      </c>
      <c r="D290" s="34">
        <v>2.04</v>
      </c>
      <c r="E290" s="34">
        <v>1.68</v>
      </c>
      <c r="F290" s="34">
        <v>18</v>
      </c>
      <c r="G290" s="100">
        <v>95</v>
      </c>
      <c r="H290" s="30"/>
    </row>
    <row r="291" spans="1:8" x14ac:dyDescent="0.4">
      <c r="A291" s="436"/>
      <c r="B291" s="28" t="s">
        <v>126</v>
      </c>
      <c r="C291" s="15">
        <v>200</v>
      </c>
      <c r="D291" s="11" t="s">
        <v>659</v>
      </c>
      <c r="E291" s="11" t="s">
        <v>660</v>
      </c>
      <c r="F291" s="42" t="s">
        <v>232</v>
      </c>
      <c r="G291" s="12" t="s">
        <v>630</v>
      </c>
      <c r="H291" s="45" t="s">
        <v>444</v>
      </c>
    </row>
    <row r="292" spans="1:8" x14ac:dyDescent="0.4">
      <c r="A292" s="434"/>
      <c r="B292" s="20" t="s">
        <v>81</v>
      </c>
      <c r="C292" s="43">
        <v>230</v>
      </c>
      <c r="D292" s="38">
        <f>D291+D290</f>
        <v>7.54</v>
      </c>
      <c r="E292" s="38">
        <f>E291+E290</f>
        <v>7.88</v>
      </c>
      <c r="F292" s="38">
        <f>F291+F290</f>
        <v>26.6</v>
      </c>
      <c r="G292" s="37">
        <f>G291+G290</f>
        <v>205</v>
      </c>
      <c r="H292" s="80"/>
    </row>
    <row r="293" spans="1:8" x14ac:dyDescent="0.4">
      <c r="A293" s="468" t="s">
        <v>8</v>
      </c>
      <c r="B293" s="44" t="s">
        <v>369</v>
      </c>
      <c r="C293" s="15">
        <v>130</v>
      </c>
      <c r="D293" s="11" t="s">
        <v>527</v>
      </c>
      <c r="E293" s="11" t="s">
        <v>214</v>
      </c>
      <c r="F293" s="11" t="s">
        <v>528</v>
      </c>
      <c r="G293" s="29">
        <v>130</v>
      </c>
      <c r="H293" s="30" t="s">
        <v>449</v>
      </c>
    </row>
    <row r="294" spans="1:8" x14ac:dyDescent="0.4">
      <c r="A294" s="436"/>
      <c r="B294" s="14" t="s">
        <v>34</v>
      </c>
      <c r="C294" s="15">
        <v>200</v>
      </c>
      <c r="D294" s="16">
        <v>0.1</v>
      </c>
      <c r="E294" s="16" t="s">
        <v>32</v>
      </c>
      <c r="F294" s="17">
        <v>9.1</v>
      </c>
      <c r="G294" s="12">
        <v>24.4</v>
      </c>
      <c r="H294" s="30" t="s">
        <v>430</v>
      </c>
    </row>
    <row r="295" spans="1:8" x14ac:dyDescent="0.4">
      <c r="A295" s="436"/>
      <c r="B295" s="52" t="s">
        <v>162</v>
      </c>
      <c r="C295" s="8">
        <v>200</v>
      </c>
      <c r="D295" s="11" t="s">
        <v>76</v>
      </c>
      <c r="E295" s="11" t="s">
        <v>654</v>
      </c>
      <c r="F295" s="42" t="s">
        <v>178</v>
      </c>
      <c r="G295" s="12" t="s">
        <v>655</v>
      </c>
      <c r="H295" s="34" t="s">
        <v>446</v>
      </c>
    </row>
    <row r="296" spans="1:8" x14ac:dyDescent="0.4">
      <c r="A296" s="436"/>
      <c r="B296" s="20" t="s">
        <v>82</v>
      </c>
      <c r="C296" s="21">
        <f>C293+C294+C295</f>
        <v>530</v>
      </c>
      <c r="D296" s="136">
        <f>D293+D294+D295</f>
        <v>10.4</v>
      </c>
      <c r="E296" s="136">
        <f>E293+E294+E295</f>
        <v>29.93</v>
      </c>
      <c r="F296" s="136">
        <f>F293+F294+F295</f>
        <v>36.300000000000004</v>
      </c>
      <c r="G296" s="136">
        <f>G293+G294+G295</f>
        <v>243.4</v>
      </c>
      <c r="H296" s="333"/>
    </row>
    <row r="297" spans="1:8" hidden="1" x14ac:dyDescent="0.4">
      <c r="A297" s="434"/>
      <c r="B297" s="20"/>
      <c r="C297" s="21"/>
      <c r="D297" s="48"/>
      <c r="E297" s="48"/>
      <c r="F297" s="48"/>
      <c r="G297" s="49"/>
      <c r="H297" s="50"/>
    </row>
    <row r="298" spans="1:8" x14ac:dyDescent="0.4">
      <c r="A298" s="472" t="s">
        <v>83</v>
      </c>
      <c r="B298" s="473"/>
      <c r="C298" s="49">
        <f>C296+C292+C289+C283+C281</f>
        <v>2245</v>
      </c>
      <c r="D298" s="48">
        <f>D297+D292+D289+D283+D281</f>
        <v>55.240000000000009</v>
      </c>
      <c r="E298" s="48">
        <f>E297+E292+E289+E283+E281</f>
        <v>47.870000000000005</v>
      </c>
      <c r="F298" s="48">
        <f>F297+F292+F289+F283+F281</f>
        <v>224.2</v>
      </c>
      <c r="G298" s="49">
        <f>G297+G292+G289+G283+G281</f>
        <v>1491.4</v>
      </c>
      <c r="H298" s="39"/>
    </row>
    <row r="299" spans="1:8" x14ac:dyDescent="0.4">
      <c r="A299" s="470" t="s">
        <v>24</v>
      </c>
      <c r="B299" s="470" t="s">
        <v>25</v>
      </c>
      <c r="C299" s="467" t="s">
        <v>26</v>
      </c>
      <c r="D299" s="467" t="s">
        <v>543</v>
      </c>
      <c r="E299" s="467"/>
      <c r="F299" s="467"/>
      <c r="G299" s="470" t="s">
        <v>38</v>
      </c>
      <c r="H299" s="470" t="s">
        <v>39</v>
      </c>
    </row>
    <row r="300" spans="1:8" x14ac:dyDescent="0.4">
      <c r="A300" s="471"/>
      <c r="B300" s="471"/>
      <c r="C300" s="468"/>
      <c r="D300" s="128" t="s">
        <v>4</v>
      </c>
      <c r="E300" s="128" t="s">
        <v>36</v>
      </c>
      <c r="F300" s="128" t="s">
        <v>30</v>
      </c>
      <c r="G300" s="471"/>
      <c r="H300" s="471"/>
    </row>
    <row r="301" spans="1:8" x14ac:dyDescent="0.4">
      <c r="A301" s="463" t="s">
        <v>374</v>
      </c>
      <c r="B301" s="464"/>
      <c r="C301" s="465"/>
      <c r="D301" s="465"/>
      <c r="E301" s="465"/>
      <c r="F301" s="465"/>
      <c r="G301" s="465"/>
      <c r="H301" s="466"/>
    </row>
    <row r="302" spans="1:8" x14ac:dyDescent="0.4">
      <c r="A302" s="467" t="s">
        <v>40</v>
      </c>
      <c r="B302" s="28" t="s">
        <v>370</v>
      </c>
      <c r="C302" s="15" t="s">
        <v>113</v>
      </c>
      <c r="D302" s="11" t="s">
        <v>146</v>
      </c>
      <c r="E302" s="11" t="s">
        <v>87</v>
      </c>
      <c r="F302" s="11" t="s">
        <v>371</v>
      </c>
      <c r="G302" s="29" t="s">
        <v>372</v>
      </c>
      <c r="H302" s="58" t="s">
        <v>486</v>
      </c>
    </row>
    <row r="303" spans="1:8" x14ac:dyDescent="0.4">
      <c r="A303" s="467"/>
      <c r="B303" s="18" t="s">
        <v>104</v>
      </c>
      <c r="C303" s="8">
        <v>50</v>
      </c>
      <c r="D303" s="11">
        <v>3.2</v>
      </c>
      <c r="E303" s="11">
        <v>0.3</v>
      </c>
      <c r="F303" s="11">
        <v>15.3</v>
      </c>
      <c r="G303" s="12">
        <v>79</v>
      </c>
      <c r="H303" s="91" t="s">
        <v>459</v>
      </c>
    </row>
    <row r="304" spans="1:8" x14ac:dyDescent="0.4">
      <c r="A304" s="467"/>
      <c r="B304" s="52" t="s">
        <v>89</v>
      </c>
      <c r="C304" s="8">
        <v>200</v>
      </c>
      <c r="D304" s="10" t="s">
        <v>46</v>
      </c>
      <c r="E304" s="10" t="s">
        <v>46</v>
      </c>
      <c r="F304" s="53" t="s">
        <v>622</v>
      </c>
      <c r="G304" s="12" t="s">
        <v>623</v>
      </c>
      <c r="H304" s="54" t="s">
        <v>439</v>
      </c>
    </row>
    <row r="305" spans="1:8" x14ac:dyDescent="0.4">
      <c r="A305" s="467"/>
      <c r="B305" s="20" t="s">
        <v>41</v>
      </c>
      <c r="C305" s="21">
        <v>455</v>
      </c>
      <c r="D305" s="22">
        <f>D304+D303+D302</f>
        <v>13.600000000000001</v>
      </c>
      <c r="E305" s="22">
        <f>E304+E303+E302</f>
        <v>12.6</v>
      </c>
      <c r="F305" s="22">
        <f>F304+F303+F302</f>
        <v>62.3</v>
      </c>
      <c r="G305" s="21">
        <f>G304+G303+G302</f>
        <v>419.3</v>
      </c>
      <c r="H305" s="55"/>
    </row>
    <row r="306" spans="1:8" x14ac:dyDescent="0.4">
      <c r="A306" s="468" t="s">
        <v>23</v>
      </c>
      <c r="B306" s="23" t="s">
        <v>42</v>
      </c>
      <c r="C306" s="11" t="s">
        <v>5</v>
      </c>
      <c r="D306" s="16">
        <v>1.44</v>
      </c>
      <c r="E306" s="17">
        <v>0.67</v>
      </c>
      <c r="F306" s="17">
        <v>15.43</v>
      </c>
      <c r="G306" s="24">
        <v>112</v>
      </c>
      <c r="H306" s="45" t="s">
        <v>624</v>
      </c>
    </row>
    <row r="307" spans="1:8" x14ac:dyDescent="0.4">
      <c r="A307" s="434"/>
      <c r="B307" s="25" t="s">
        <v>44</v>
      </c>
      <c r="C307" s="26">
        <v>200</v>
      </c>
      <c r="D307" s="22">
        <f>D306</f>
        <v>1.44</v>
      </c>
      <c r="E307" s="22">
        <f>E306</f>
        <v>0.67</v>
      </c>
      <c r="F307" s="22">
        <f>F306</f>
        <v>15.43</v>
      </c>
      <c r="G307" s="21">
        <f>G306</f>
        <v>112</v>
      </c>
      <c r="H307" s="55"/>
    </row>
    <row r="308" spans="1:8" x14ac:dyDescent="0.4">
      <c r="A308" s="435" t="s">
        <v>6</v>
      </c>
      <c r="B308" s="390" t="s">
        <v>191</v>
      </c>
      <c r="C308" s="306">
        <v>60</v>
      </c>
      <c r="D308" s="335" t="s">
        <v>93</v>
      </c>
      <c r="E308" s="314" t="s">
        <v>192</v>
      </c>
      <c r="F308" s="314" t="s">
        <v>193</v>
      </c>
      <c r="G308" s="332" t="s">
        <v>98</v>
      </c>
      <c r="H308" s="310" t="s">
        <v>492</v>
      </c>
    </row>
    <row r="309" spans="1:8" ht="42" x14ac:dyDescent="0.4">
      <c r="A309" s="435"/>
      <c r="B309" s="28" t="s">
        <v>618</v>
      </c>
      <c r="C309" s="15">
        <v>250</v>
      </c>
      <c r="D309" s="11" t="s">
        <v>552</v>
      </c>
      <c r="E309" s="11" t="s">
        <v>87</v>
      </c>
      <c r="F309" s="42" t="s">
        <v>706</v>
      </c>
      <c r="G309" s="12" t="s">
        <v>707</v>
      </c>
      <c r="H309" s="30" t="s">
        <v>467</v>
      </c>
    </row>
    <row r="310" spans="1:8" x14ac:dyDescent="0.4">
      <c r="A310" s="435"/>
      <c r="B310" s="52" t="s">
        <v>368</v>
      </c>
      <c r="C310" s="8">
        <v>120</v>
      </c>
      <c r="D310" s="10" t="s">
        <v>426</v>
      </c>
      <c r="E310" s="10" t="s">
        <v>427</v>
      </c>
      <c r="F310" s="53" t="s">
        <v>428</v>
      </c>
      <c r="G310" s="12" t="s">
        <v>429</v>
      </c>
      <c r="H310" s="81" t="s">
        <v>485</v>
      </c>
    </row>
    <row r="311" spans="1:8" x14ac:dyDescent="0.4">
      <c r="A311" s="435"/>
      <c r="B311" s="27" t="s">
        <v>326</v>
      </c>
      <c r="C311" s="65">
        <v>150</v>
      </c>
      <c r="D311" s="79" t="s">
        <v>68</v>
      </c>
      <c r="E311" s="79" t="s">
        <v>208</v>
      </c>
      <c r="F311" s="117" t="s">
        <v>209</v>
      </c>
      <c r="G311" s="62" t="s">
        <v>680</v>
      </c>
      <c r="H311" s="119" t="s">
        <v>708</v>
      </c>
    </row>
    <row r="312" spans="1:8" x14ac:dyDescent="0.4">
      <c r="A312" s="435"/>
      <c r="B312" s="34" t="s">
        <v>50</v>
      </c>
      <c r="C312" s="15">
        <v>50</v>
      </c>
      <c r="D312" s="16" t="s">
        <v>51</v>
      </c>
      <c r="E312" s="16" t="s">
        <v>52</v>
      </c>
      <c r="F312" s="17" t="s">
        <v>53</v>
      </c>
      <c r="G312" s="12" t="s">
        <v>54</v>
      </c>
      <c r="H312" s="58"/>
    </row>
    <row r="313" spans="1:8" x14ac:dyDescent="0.4">
      <c r="A313" s="436"/>
      <c r="B313" s="44" t="s">
        <v>340</v>
      </c>
      <c r="C313" s="15">
        <v>200</v>
      </c>
      <c r="D313" s="11" t="s">
        <v>628</v>
      </c>
      <c r="E313" s="11" t="s">
        <v>629</v>
      </c>
      <c r="F313" s="42" t="s">
        <v>633</v>
      </c>
      <c r="G313" s="12" t="s">
        <v>630</v>
      </c>
      <c r="H313" s="45" t="s">
        <v>450</v>
      </c>
    </row>
    <row r="314" spans="1:8" x14ac:dyDescent="0.4">
      <c r="A314" s="434"/>
      <c r="B314" s="20" t="s">
        <v>80</v>
      </c>
      <c r="C314" s="37">
        <f>C308+C309+C310+C311+C312+C313</f>
        <v>830</v>
      </c>
      <c r="D314" s="38">
        <f>D308+D309+D310+D311+D312+D313</f>
        <v>28.4</v>
      </c>
      <c r="E314" s="38">
        <f>E308+E309+E310+E311+E312+E313</f>
        <v>36.339999999999989</v>
      </c>
      <c r="F314" s="38">
        <f>F308+F309+F310+F311+F312+F313</f>
        <v>112.96</v>
      </c>
      <c r="G314" s="37">
        <f>G308+G309+G310+G311+G312+G313</f>
        <v>847.8</v>
      </c>
      <c r="H314" s="50"/>
    </row>
    <row r="315" spans="1:8" x14ac:dyDescent="0.4">
      <c r="A315" s="468" t="s">
        <v>59</v>
      </c>
      <c r="B315" s="41" t="s">
        <v>189</v>
      </c>
      <c r="C315" s="15">
        <v>200</v>
      </c>
      <c r="D315" s="11" t="s">
        <v>64</v>
      </c>
      <c r="E315" s="11" t="s">
        <v>192</v>
      </c>
      <c r="F315" s="42" t="s">
        <v>663</v>
      </c>
      <c r="G315" s="12" t="s">
        <v>664</v>
      </c>
      <c r="H315" s="30" t="s">
        <v>433</v>
      </c>
    </row>
    <row r="316" spans="1:8" x14ac:dyDescent="0.4">
      <c r="A316" s="434"/>
      <c r="B316" s="20" t="s">
        <v>81</v>
      </c>
      <c r="C316" s="15">
        <v>200</v>
      </c>
      <c r="D316" s="11" t="s">
        <v>64</v>
      </c>
      <c r="E316" s="11" t="s">
        <v>192</v>
      </c>
      <c r="F316" s="42" t="s">
        <v>663</v>
      </c>
      <c r="G316" s="12" t="s">
        <v>664</v>
      </c>
      <c r="H316" s="80"/>
    </row>
    <row r="317" spans="1:8" x14ac:dyDescent="0.4">
      <c r="A317" s="468" t="s">
        <v>8</v>
      </c>
      <c r="B317" s="34" t="s">
        <v>220</v>
      </c>
      <c r="C317" s="40">
        <v>150</v>
      </c>
      <c r="D317" s="40">
        <v>20.6</v>
      </c>
      <c r="E317" s="40">
        <v>12.4</v>
      </c>
      <c r="F317" s="40">
        <v>64.900000000000006</v>
      </c>
      <c r="G317" s="33">
        <v>450</v>
      </c>
      <c r="H317" s="30" t="s">
        <v>470</v>
      </c>
    </row>
    <row r="318" spans="1:8" x14ac:dyDescent="0.4">
      <c r="A318" s="436"/>
      <c r="B318" s="76" t="s">
        <v>612</v>
      </c>
      <c r="C318" s="40">
        <v>30</v>
      </c>
      <c r="D318" s="40">
        <v>0.6</v>
      </c>
      <c r="E318" s="40">
        <v>1.5</v>
      </c>
      <c r="F318" s="40">
        <v>1.9</v>
      </c>
      <c r="G318" s="33">
        <v>23</v>
      </c>
      <c r="H318" s="30" t="s">
        <v>613</v>
      </c>
    </row>
    <row r="319" spans="1:8" x14ac:dyDescent="0.4">
      <c r="A319" s="436"/>
      <c r="B319" s="44" t="s">
        <v>67</v>
      </c>
      <c r="C319" s="15">
        <v>200</v>
      </c>
      <c r="D319" s="11" t="s">
        <v>378</v>
      </c>
      <c r="E319" s="11" t="s">
        <v>378</v>
      </c>
      <c r="F319" s="73" t="s">
        <v>625</v>
      </c>
      <c r="G319" s="29" t="s">
        <v>626</v>
      </c>
      <c r="H319" s="58" t="s">
        <v>436</v>
      </c>
    </row>
    <row r="320" spans="1:8" x14ac:dyDescent="0.4">
      <c r="A320" s="436"/>
      <c r="B320" s="23" t="s">
        <v>190</v>
      </c>
      <c r="C320" s="11" t="s">
        <v>551</v>
      </c>
      <c r="D320" s="16">
        <v>0.4</v>
      </c>
      <c r="E320" s="17">
        <v>0.4</v>
      </c>
      <c r="F320" s="17">
        <v>9.8000000000000007</v>
      </c>
      <c r="G320" s="24">
        <v>47</v>
      </c>
      <c r="H320" s="58" t="s">
        <v>432</v>
      </c>
    </row>
    <row r="321" spans="1:8" x14ac:dyDescent="0.4">
      <c r="A321" s="434"/>
      <c r="B321" s="20" t="s">
        <v>82</v>
      </c>
      <c r="C321" s="21">
        <v>530</v>
      </c>
      <c r="D321" s="48">
        <v>23</v>
      </c>
      <c r="E321" s="48">
        <v>15.7</v>
      </c>
      <c r="F321" s="48">
        <v>87.8</v>
      </c>
      <c r="G321" s="49">
        <v>581</v>
      </c>
      <c r="H321" s="333"/>
    </row>
    <row r="322" spans="1:8" x14ac:dyDescent="0.4">
      <c r="A322" s="472" t="s">
        <v>83</v>
      </c>
      <c r="B322" s="473"/>
      <c r="C322" s="49">
        <f>C307+C305+C314+C316+C321</f>
        <v>2215</v>
      </c>
      <c r="D322" s="48">
        <f>D321+D316+D314+D307+D305</f>
        <v>72.039999999999992</v>
      </c>
      <c r="E322" s="48">
        <f>E321+E316+E314+E307+E305</f>
        <v>65.399999999999991</v>
      </c>
      <c r="F322" s="48">
        <f>F321+F316+F314+F307+F305</f>
        <v>285.8</v>
      </c>
      <c r="G322" s="135">
        <f>G321+G316+G314+G307+G305</f>
        <v>2010.3899999999999</v>
      </c>
      <c r="H322" s="39"/>
    </row>
    <row r="323" spans="1:8" x14ac:dyDescent="0.4">
      <c r="A323" s="470" t="s">
        <v>24</v>
      </c>
      <c r="B323" s="470" t="s">
        <v>25</v>
      </c>
      <c r="C323" s="467" t="s">
        <v>26</v>
      </c>
      <c r="D323" s="467" t="s">
        <v>543</v>
      </c>
      <c r="E323" s="467"/>
      <c r="F323" s="467"/>
      <c r="G323" s="470" t="s">
        <v>38</v>
      </c>
      <c r="H323" s="470" t="s">
        <v>39</v>
      </c>
    </row>
    <row r="324" spans="1:8" x14ac:dyDescent="0.4">
      <c r="A324" s="471"/>
      <c r="B324" s="471"/>
      <c r="C324" s="468"/>
      <c r="D324" s="128" t="s">
        <v>4</v>
      </c>
      <c r="E324" s="128" t="s">
        <v>36</v>
      </c>
      <c r="F324" s="128" t="s">
        <v>30</v>
      </c>
      <c r="G324" s="471"/>
      <c r="H324" s="471"/>
    </row>
    <row r="325" spans="1:8" x14ac:dyDescent="0.4">
      <c r="A325" s="463" t="s">
        <v>377</v>
      </c>
      <c r="B325" s="464"/>
      <c r="C325" s="465"/>
      <c r="D325" s="465"/>
      <c r="E325" s="465"/>
      <c r="F325" s="465"/>
      <c r="G325" s="465"/>
      <c r="H325" s="466"/>
    </row>
    <row r="326" spans="1:8" x14ac:dyDescent="0.4">
      <c r="A326" s="467" t="s">
        <v>40</v>
      </c>
      <c r="B326" s="77" t="s">
        <v>352</v>
      </c>
      <c r="C326" s="90" t="s">
        <v>113</v>
      </c>
      <c r="D326" s="40" t="s">
        <v>640</v>
      </c>
      <c r="E326" s="84" t="s">
        <v>641</v>
      </c>
      <c r="F326" s="40" t="s">
        <v>642</v>
      </c>
      <c r="G326" s="33" t="s">
        <v>643</v>
      </c>
      <c r="H326" s="23" t="s">
        <v>644</v>
      </c>
    </row>
    <row r="327" spans="1:8" x14ac:dyDescent="0.4">
      <c r="A327" s="467"/>
      <c r="B327" s="18" t="s">
        <v>104</v>
      </c>
      <c r="C327" s="8">
        <v>50</v>
      </c>
      <c r="D327" s="11">
        <v>3.2</v>
      </c>
      <c r="E327" s="11">
        <v>0.3</v>
      </c>
      <c r="F327" s="11">
        <v>15.3</v>
      </c>
      <c r="G327" s="12">
        <v>79</v>
      </c>
      <c r="H327" s="91" t="s">
        <v>459</v>
      </c>
    </row>
    <row r="328" spans="1:8" x14ac:dyDescent="0.4">
      <c r="A328" s="467"/>
      <c r="B328" s="44" t="s">
        <v>117</v>
      </c>
      <c r="C328" s="15">
        <v>200</v>
      </c>
      <c r="D328" s="11" t="s">
        <v>118</v>
      </c>
      <c r="E328" s="11" t="s">
        <v>119</v>
      </c>
      <c r="F328" s="42" t="s">
        <v>120</v>
      </c>
      <c r="G328" s="12" t="s">
        <v>121</v>
      </c>
      <c r="H328" s="45" t="s">
        <v>448</v>
      </c>
    </row>
    <row r="329" spans="1:8" x14ac:dyDescent="0.4">
      <c r="A329" s="467"/>
      <c r="B329" s="20" t="s">
        <v>41</v>
      </c>
      <c r="C329" s="21">
        <v>455</v>
      </c>
      <c r="D329" s="22">
        <f>D326+D327+D328</f>
        <v>24.38</v>
      </c>
      <c r="E329" s="22">
        <f>E328+E327+E326</f>
        <v>42.09</v>
      </c>
      <c r="F329" s="22">
        <f>F328+F327+F326</f>
        <v>43.4</v>
      </c>
      <c r="G329" s="21">
        <f>G328+G327+G326</f>
        <v>489</v>
      </c>
      <c r="H329" s="55"/>
    </row>
    <row r="330" spans="1:8" x14ac:dyDescent="0.4">
      <c r="A330" s="468" t="s">
        <v>23</v>
      </c>
      <c r="B330" s="23" t="s">
        <v>42</v>
      </c>
      <c r="C330" s="11" t="s">
        <v>5</v>
      </c>
      <c r="D330" s="16">
        <v>1.44</v>
      </c>
      <c r="E330" s="17">
        <v>0.67</v>
      </c>
      <c r="F330" s="17">
        <v>15.43</v>
      </c>
      <c r="G330" s="24">
        <v>112</v>
      </c>
      <c r="H330" s="45" t="s">
        <v>624</v>
      </c>
    </row>
    <row r="331" spans="1:8" x14ac:dyDescent="0.4">
      <c r="A331" s="434"/>
      <c r="B331" s="25" t="s">
        <v>44</v>
      </c>
      <c r="C331" s="26">
        <v>200</v>
      </c>
      <c r="D331" s="22">
        <f>D330</f>
        <v>1.44</v>
      </c>
      <c r="E331" s="22">
        <f>E330</f>
        <v>0.67</v>
      </c>
      <c r="F331" s="22">
        <f>F330</f>
        <v>15.43</v>
      </c>
      <c r="G331" s="21">
        <f>G330</f>
        <v>112</v>
      </c>
      <c r="H331" s="55"/>
    </row>
    <row r="332" spans="1:8" x14ac:dyDescent="0.4">
      <c r="A332" s="435" t="s">
        <v>6</v>
      </c>
      <c r="B332" s="389" t="s">
        <v>597</v>
      </c>
      <c r="C332" s="306">
        <v>60</v>
      </c>
      <c r="D332" s="307">
        <v>0.8</v>
      </c>
      <c r="E332" s="307">
        <v>0.06</v>
      </c>
      <c r="F332" s="308">
        <v>4.0999999999999996</v>
      </c>
      <c r="G332" s="309">
        <v>20</v>
      </c>
      <c r="H332" s="327" t="s">
        <v>598</v>
      </c>
    </row>
    <row r="333" spans="1:8" x14ac:dyDescent="0.4">
      <c r="A333" s="435"/>
      <c r="B333" s="28" t="s">
        <v>47</v>
      </c>
      <c r="C333" s="15" t="s">
        <v>673</v>
      </c>
      <c r="D333" s="16" t="s">
        <v>72</v>
      </c>
      <c r="E333" s="16" t="s">
        <v>92</v>
      </c>
      <c r="F333" s="16" t="s">
        <v>677</v>
      </c>
      <c r="G333" s="29" t="s">
        <v>678</v>
      </c>
      <c r="H333" s="30" t="s">
        <v>431</v>
      </c>
    </row>
    <row r="334" spans="1:8" x14ac:dyDescent="0.4">
      <c r="A334" s="435"/>
      <c r="B334" s="28" t="s">
        <v>132</v>
      </c>
      <c r="C334" s="15" t="s">
        <v>135</v>
      </c>
      <c r="D334" s="11" t="s">
        <v>281</v>
      </c>
      <c r="E334" s="11" t="s">
        <v>136</v>
      </c>
      <c r="F334" s="11" t="s">
        <v>46</v>
      </c>
      <c r="G334" s="29" t="s">
        <v>19</v>
      </c>
      <c r="H334" s="30" t="s">
        <v>489</v>
      </c>
    </row>
    <row r="335" spans="1:8" x14ac:dyDescent="0.4">
      <c r="A335" s="435"/>
      <c r="B335" s="28" t="s">
        <v>139</v>
      </c>
      <c r="C335" s="15" t="s">
        <v>74</v>
      </c>
      <c r="D335" s="16">
        <v>5.5</v>
      </c>
      <c r="E335" s="11" t="s">
        <v>321</v>
      </c>
      <c r="F335" s="42" t="s">
        <v>665</v>
      </c>
      <c r="G335" s="12" t="s">
        <v>366</v>
      </c>
      <c r="H335" s="30" t="s">
        <v>469</v>
      </c>
    </row>
    <row r="336" spans="1:8" x14ac:dyDescent="0.4">
      <c r="A336" s="435"/>
      <c r="B336" s="34" t="s">
        <v>50</v>
      </c>
      <c r="C336" s="15">
        <v>50</v>
      </c>
      <c r="D336" s="16" t="s">
        <v>51</v>
      </c>
      <c r="E336" s="16" t="s">
        <v>52</v>
      </c>
      <c r="F336" s="17" t="s">
        <v>53</v>
      </c>
      <c r="G336" s="12" t="s">
        <v>54</v>
      </c>
      <c r="H336" s="58"/>
    </row>
    <row r="337" spans="1:8" x14ac:dyDescent="0.4">
      <c r="A337" s="436"/>
      <c r="B337" s="30" t="s">
        <v>327</v>
      </c>
      <c r="C337" s="65">
        <v>200</v>
      </c>
      <c r="D337" s="79" t="s">
        <v>182</v>
      </c>
      <c r="E337" s="79" t="s">
        <v>31</v>
      </c>
      <c r="F337" s="117" t="s">
        <v>631</v>
      </c>
      <c r="G337" s="103" t="s">
        <v>632</v>
      </c>
      <c r="H337" s="58" t="s">
        <v>443</v>
      </c>
    </row>
    <row r="338" spans="1:8" x14ac:dyDescent="0.4">
      <c r="A338" s="434"/>
      <c r="B338" s="20" t="s">
        <v>80</v>
      </c>
      <c r="C338" s="59" t="s">
        <v>727</v>
      </c>
      <c r="D338" s="38">
        <f>D332+D333+D334+D336+D337</f>
        <v>26.900000000000002</v>
      </c>
      <c r="E338" s="38">
        <f>E332+E333+E334+E336+E337</f>
        <v>30.560000000000002</v>
      </c>
      <c r="F338" s="38">
        <f>F332+F333+F33+F336+F337</f>
        <v>73.2</v>
      </c>
      <c r="G338" s="37">
        <f>G332+G333+G334+G336+G337</f>
        <v>639</v>
      </c>
      <c r="H338" s="50"/>
    </row>
    <row r="339" spans="1:8" x14ac:dyDescent="0.4">
      <c r="A339" s="468" t="s">
        <v>59</v>
      </c>
      <c r="B339" s="390" t="s">
        <v>870</v>
      </c>
      <c r="C339" s="306">
        <v>200</v>
      </c>
      <c r="D339" s="313" t="s">
        <v>552</v>
      </c>
      <c r="E339" s="313" t="s">
        <v>749</v>
      </c>
      <c r="F339" s="314" t="s">
        <v>187</v>
      </c>
      <c r="G339" s="309">
        <v>115</v>
      </c>
      <c r="H339" s="310" t="s">
        <v>433</v>
      </c>
    </row>
    <row r="340" spans="1:8" x14ac:dyDescent="0.4">
      <c r="A340" s="434"/>
      <c r="B340" s="20" t="s">
        <v>81</v>
      </c>
      <c r="C340" s="306">
        <v>200</v>
      </c>
      <c r="D340" s="313" t="s">
        <v>552</v>
      </c>
      <c r="E340" s="313" t="s">
        <v>749</v>
      </c>
      <c r="F340" s="314" t="s">
        <v>187</v>
      </c>
      <c r="G340" s="309">
        <v>115</v>
      </c>
      <c r="H340" s="80"/>
    </row>
    <row r="341" spans="1:8" x14ac:dyDescent="0.4">
      <c r="A341" s="468" t="s">
        <v>8</v>
      </c>
      <c r="B341" s="52" t="s">
        <v>588</v>
      </c>
      <c r="C341" s="15" t="s">
        <v>601</v>
      </c>
      <c r="D341" s="11">
        <v>14.52</v>
      </c>
      <c r="E341" s="11">
        <v>10.3</v>
      </c>
      <c r="F341" s="42">
        <v>12.3</v>
      </c>
      <c r="G341" s="12">
        <v>201.6</v>
      </c>
      <c r="H341" s="45" t="s">
        <v>475</v>
      </c>
    </row>
    <row r="342" spans="1:8" x14ac:dyDescent="0.4">
      <c r="A342" s="436"/>
      <c r="B342" s="30" t="s">
        <v>180</v>
      </c>
      <c r="C342" s="65">
        <v>150</v>
      </c>
      <c r="D342" s="79" t="s">
        <v>709</v>
      </c>
      <c r="E342" s="79" t="s">
        <v>48</v>
      </c>
      <c r="F342" s="79" t="s">
        <v>418</v>
      </c>
      <c r="G342" s="63" t="s">
        <v>339</v>
      </c>
      <c r="H342" s="119" t="s">
        <v>455</v>
      </c>
    </row>
    <row r="343" spans="1:8" x14ac:dyDescent="0.4">
      <c r="A343" s="436"/>
      <c r="B343" s="34" t="s">
        <v>66</v>
      </c>
      <c r="C343" s="40">
        <v>50</v>
      </c>
      <c r="D343" s="32">
        <v>3.8</v>
      </c>
      <c r="E343" s="32">
        <v>0.4</v>
      </c>
      <c r="F343" s="32">
        <v>24.6</v>
      </c>
      <c r="G343" s="33">
        <v>117</v>
      </c>
      <c r="H343" s="58" t="s">
        <v>432</v>
      </c>
    </row>
    <row r="344" spans="1:8" x14ac:dyDescent="0.4">
      <c r="A344" s="436"/>
      <c r="B344" s="14" t="s">
        <v>34</v>
      </c>
      <c r="C344" s="15">
        <v>200</v>
      </c>
      <c r="D344" s="16">
        <v>0.1</v>
      </c>
      <c r="E344" s="16" t="s">
        <v>32</v>
      </c>
      <c r="F344" s="17">
        <v>9.1</v>
      </c>
      <c r="G344" s="12">
        <v>24.4</v>
      </c>
      <c r="H344" s="30" t="s">
        <v>430</v>
      </c>
    </row>
    <row r="345" spans="1:8" x14ac:dyDescent="0.4">
      <c r="A345" s="434"/>
      <c r="B345" s="20" t="s">
        <v>82</v>
      </c>
      <c r="C345" s="21">
        <v>495</v>
      </c>
      <c r="D345" s="48">
        <f>D341+D342+D343+D344</f>
        <v>21.53</v>
      </c>
      <c r="E345" s="48">
        <f>E341+E342+E343+E344</f>
        <v>15.33</v>
      </c>
      <c r="F345" s="48">
        <f>F341+F342+F343+F344</f>
        <v>66.100000000000009</v>
      </c>
      <c r="G345" s="48">
        <f>G341+G342+G343+G344</f>
        <v>480</v>
      </c>
      <c r="H345" s="50"/>
    </row>
    <row r="346" spans="1:8" x14ac:dyDescent="0.4">
      <c r="A346" s="472" t="s">
        <v>83</v>
      </c>
      <c r="B346" s="473"/>
      <c r="C346" s="49">
        <f>C345+C340+C338+C331+C329</f>
        <v>2175</v>
      </c>
      <c r="D346" s="48">
        <f>D329+D331+D338+D340+D345</f>
        <v>80.150000000000006</v>
      </c>
      <c r="E346" s="48">
        <f>E329+E331+E338+E340+E345</f>
        <v>95.25</v>
      </c>
      <c r="F346" s="48">
        <f>F329+F331+F338+F340+F345</f>
        <v>206.53000000000003</v>
      </c>
      <c r="G346" s="49">
        <f>G329+G331+G338+G340+G345</f>
        <v>1835</v>
      </c>
      <c r="H346" s="39"/>
    </row>
    <row r="347" spans="1:8" x14ac:dyDescent="0.4">
      <c r="A347" s="470" t="s">
        <v>24</v>
      </c>
      <c r="B347" s="470" t="s">
        <v>25</v>
      </c>
      <c r="C347" s="467" t="s">
        <v>26</v>
      </c>
      <c r="D347" s="467" t="s">
        <v>543</v>
      </c>
      <c r="E347" s="467"/>
      <c r="F347" s="467"/>
      <c r="G347" s="470" t="s">
        <v>38</v>
      </c>
      <c r="H347" s="470" t="s">
        <v>39</v>
      </c>
    </row>
    <row r="348" spans="1:8" x14ac:dyDescent="0.4">
      <c r="A348" s="471"/>
      <c r="B348" s="471"/>
      <c r="C348" s="468"/>
      <c r="D348" s="128" t="s">
        <v>4</v>
      </c>
      <c r="E348" s="128" t="s">
        <v>36</v>
      </c>
      <c r="F348" s="128" t="s">
        <v>30</v>
      </c>
      <c r="G348" s="471"/>
      <c r="H348" s="471"/>
    </row>
    <row r="349" spans="1:8" x14ac:dyDescent="0.4">
      <c r="A349" s="463" t="s">
        <v>381</v>
      </c>
      <c r="B349" s="464"/>
      <c r="C349" s="465"/>
      <c r="D349" s="465"/>
      <c r="E349" s="465"/>
      <c r="F349" s="465"/>
      <c r="G349" s="465"/>
      <c r="H349" s="466"/>
    </row>
    <row r="350" spans="1:8" x14ac:dyDescent="0.4">
      <c r="A350" s="467" t="s">
        <v>40</v>
      </c>
      <c r="B350" s="44" t="s">
        <v>163</v>
      </c>
      <c r="C350" s="8" t="s">
        <v>403</v>
      </c>
      <c r="D350" s="11" t="s">
        <v>317</v>
      </c>
      <c r="E350" s="11" t="s">
        <v>338</v>
      </c>
      <c r="F350" s="11" t="s">
        <v>634</v>
      </c>
      <c r="G350" s="29" t="s">
        <v>635</v>
      </c>
      <c r="H350" s="30" t="s">
        <v>470</v>
      </c>
    </row>
    <row r="351" spans="1:8" x14ac:dyDescent="0.4">
      <c r="A351" s="467"/>
      <c r="B351" s="41" t="s">
        <v>141</v>
      </c>
      <c r="C351" s="11" t="s">
        <v>645</v>
      </c>
      <c r="D351" s="10" t="s">
        <v>212</v>
      </c>
      <c r="E351" s="10" t="s">
        <v>310</v>
      </c>
      <c r="F351" s="53" t="s">
        <v>646</v>
      </c>
      <c r="G351" s="12" t="s">
        <v>647</v>
      </c>
      <c r="H351" s="45" t="s">
        <v>451</v>
      </c>
    </row>
    <row r="352" spans="1:8" x14ac:dyDescent="0.4">
      <c r="A352" s="467"/>
      <c r="B352" s="52" t="s">
        <v>89</v>
      </c>
      <c r="C352" s="8">
        <v>200</v>
      </c>
      <c r="D352" s="10" t="s">
        <v>46</v>
      </c>
      <c r="E352" s="10" t="s">
        <v>46</v>
      </c>
      <c r="F352" s="53" t="s">
        <v>622</v>
      </c>
      <c r="G352" s="12" t="s">
        <v>623</v>
      </c>
      <c r="H352" s="54" t="s">
        <v>439</v>
      </c>
    </row>
    <row r="353" spans="1:12" x14ac:dyDescent="0.4">
      <c r="A353" s="467"/>
      <c r="B353" s="20" t="s">
        <v>41</v>
      </c>
      <c r="C353" s="21">
        <v>435</v>
      </c>
      <c r="D353" s="22">
        <f>D352+D351+D350</f>
        <v>31.200000000000003</v>
      </c>
      <c r="E353" s="22">
        <f>E352+E351+E350</f>
        <v>19.8</v>
      </c>
      <c r="F353" s="22">
        <f>F352+F351+F350</f>
        <v>103.7</v>
      </c>
      <c r="G353" s="21">
        <f>G352+G351+G350</f>
        <v>715.3</v>
      </c>
      <c r="H353" s="55"/>
      <c r="K353" s="105"/>
      <c r="L353" s="105"/>
    </row>
    <row r="354" spans="1:12" x14ac:dyDescent="0.4">
      <c r="A354" s="468" t="s">
        <v>23</v>
      </c>
      <c r="B354" s="52" t="s">
        <v>559</v>
      </c>
      <c r="C354" s="68">
        <v>150</v>
      </c>
      <c r="D354" s="16">
        <v>1.8</v>
      </c>
      <c r="E354" s="16">
        <v>0.4</v>
      </c>
      <c r="F354" s="69">
        <v>16.2</v>
      </c>
      <c r="G354" s="12">
        <v>86</v>
      </c>
      <c r="H354" s="45"/>
      <c r="K354" s="105"/>
      <c r="L354" s="105"/>
    </row>
    <row r="355" spans="1:12" x14ac:dyDescent="0.4">
      <c r="A355" s="434"/>
      <c r="B355" s="25" t="s">
        <v>44</v>
      </c>
      <c r="C355" s="26">
        <v>150</v>
      </c>
      <c r="D355" s="22">
        <f>D354</f>
        <v>1.8</v>
      </c>
      <c r="E355" s="22">
        <f>E354</f>
        <v>0.4</v>
      </c>
      <c r="F355" s="22">
        <f>F354</f>
        <v>16.2</v>
      </c>
      <c r="G355" s="21">
        <v>43</v>
      </c>
      <c r="H355" s="55"/>
      <c r="K355" s="105"/>
      <c r="L355" s="105"/>
    </row>
    <row r="356" spans="1:12" x14ac:dyDescent="0.4">
      <c r="A356" s="435" t="s">
        <v>6</v>
      </c>
      <c r="B356" s="34" t="s">
        <v>202</v>
      </c>
      <c r="C356" s="40">
        <v>60</v>
      </c>
      <c r="D356" s="40">
        <v>0.8</v>
      </c>
      <c r="E356" s="40">
        <v>1.4</v>
      </c>
      <c r="F356" s="40">
        <v>4.3</v>
      </c>
      <c r="G356" s="33">
        <v>33</v>
      </c>
      <c r="H356" s="54" t="s">
        <v>452</v>
      </c>
      <c r="K356" s="105"/>
      <c r="L356" s="105"/>
    </row>
    <row r="357" spans="1:12" x14ac:dyDescent="0.4">
      <c r="A357" s="435"/>
      <c r="B357" s="41" t="s">
        <v>203</v>
      </c>
      <c r="C357" s="15">
        <v>250</v>
      </c>
      <c r="D357" s="11" t="s">
        <v>572</v>
      </c>
      <c r="E357" s="11" t="s">
        <v>238</v>
      </c>
      <c r="F357" s="11" t="s">
        <v>88</v>
      </c>
      <c r="G357" s="29" t="s">
        <v>710</v>
      </c>
      <c r="H357" s="54" t="s">
        <v>461</v>
      </c>
      <c r="K357" s="106"/>
      <c r="L357" s="107"/>
    </row>
    <row r="358" spans="1:12" x14ac:dyDescent="0.4">
      <c r="A358" s="435"/>
      <c r="B358" s="52" t="s">
        <v>590</v>
      </c>
      <c r="C358" s="8" t="s">
        <v>601</v>
      </c>
      <c r="D358" s="34">
        <v>13.5</v>
      </c>
      <c r="E358" s="34">
        <v>19.149999999999999</v>
      </c>
      <c r="F358" s="34">
        <v>13.6</v>
      </c>
      <c r="G358" s="100">
        <v>282</v>
      </c>
      <c r="H358" s="54" t="s">
        <v>591</v>
      </c>
      <c r="K358" s="105"/>
      <c r="L358" s="105"/>
    </row>
    <row r="359" spans="1:12" x14ac:dyDescent="0.4">
      <c r="A359" s="435"/>
      <c r="B359" s="34" t="s">
        <v>109</v>
      </c>
      <c r="C359" s="40" t="s">
        <v>110</v>
      </c>
      <c r="D359" s="32">
        <v>6.6</v>
      </c>
      <c r="E359" s="32">
        <v>4.9000000000000004</v>
      </c>
      <c r="F359" s="104">
        <v>37.1</v>
      </c>
      <c r="G359" s="33">
        <v>223</v>
      </c>
      <c r="H359" s="51" t="s">
        <v>458</v>
      </c>
      <c r="K359" s="105"/>
      <c r="L359" s="105"/>
    </row>
    <row r="360" spans="1:12" x14ac:dyDescent="0.4">
      <c r="A360" s="435"/>
      <c r="B360" s="28" t="s">
        <v>563</v>
      </c>
      <c r="C360" s="15">
        <v>30</v>
      </c>
      <c r="D360" s="16">
        <v>0.2</v>
      </c>
      <c r="E360" s="11" t="s">
        <v>43</v>
      </c>
      <c r="F360" s="117" t="s">
        <v>378</v>
      </c>
      <c r="G360" s="12">
        <v>16</v>
      </c>
      <c r="H360" s="30" t="s">
        <v>477</v>
      </c>
      <c r="K360" s="105"/>
      <c r="L360" s="105"/>
    </row>
    <row r="361" spans="1:12" x14ac:dyDescent="0.4">
      <c r="A361" s="435"/>
      <c r="B361" s="34" t="s">
        <v>50</v>
      </c>
      <c r="C361" s="15">
        <v>50</v>
      </c>
      <c r="D361" s="16" t="s">
        <v>51</v>
      </c>
      <c r="E361" s="16" t="s">
        <v>52</v>
      </c>
      <c r="F361" s="17" t="s">
        <v>53</v>
      </c>
      <c r="G361" s="12" t="s">
        <v>54</v>
      </c>
      <c r="H361" s="58"/>
    </row>
    <row r="362" spans="1:12" x14ac:dyDescent="0.4">
      <c r="A362" s="436"/>
      <c r="B362" s="44" t="s">
        <v>210</v>
      </c>
      <c r="C362" s="15">
        <v>200</v>
      </c>
      <c r="D362" s="11" t="s">
        <v>628</v>
      </c>
      <c r="E362" s="11" t="s">
        <v>629</v>
      </c>
      <c r="F362" s="42" t="s">
        <v>301</v>
      </c>
      <c r="G362" s="12" t="s">
        <v>630</v>
      </c>
      <c r="H362" s="45" t="s">
        <v>450</v>
      </c>
    </row>
    <row r="363" spans="1:12" x14ac:dyDescent="0.4">
      <c r="A363" s="434"/>
      <c r="B363" s="20" t="s">
        <v>80</v>
      </c>
      <c r="C363" s="59" t="s">
        <v>863</v>
      </c>
      <c r="D363" s="38">
        <f>D362+D361+D358+D357+D356</f>
        <v>22.200000000000003</v>
      </c>
      <c r="E363" s="38">
        <f>E362+E361+E358+E357+E356</f>
        <v>25.799999999999997</v>
      </c>
      <c r="F363" s="38">
        <f>F362+F361+F358+F357+F356</f>
        <v>96.1</v>
      </c>
      <c r="G363" s="37">
        <f>G362+G361+G358+G357+G356</f>
        <v>660</v>
      </c>
      <c r="H363" s="50"/>
    </row>
    <row r="364" spans="1:12" x14ac:dyDescent="0.4">
      <c r="A364" s="468" t="s">
        <v>59</v>
      </c>
      <c r="B364" s="28" t="s">
        <v>126</v>
      </c>
      <c r="C364" s="15">
        <v>200</v>
      </c>
      <c r="D364" s="11" t="s">
        <v>659</v>
      </c>
      <c r="E364" s="11" t="s">
        <v>660</v>
      </c>
      <c r="F364" s="42" t="s">
        <v>232</v>
      </c>
      <c r="G364" s="12" t="s">
        <v>630</v>
      </c>
      <c r="H364" s="45" t="s">
        <v>444</v>
      </c>
    </row>
    <row r="365" spans="1:12" x14ac:dyDescent="0.4">
      <c r="A365" s="434"/>
      <c r="B365" s="20" t="s">
        <v>81</v>
      </c>
      <c r="C365" s="15">
        <v>200</v>
      </c>
      <c r="D365" s="11" t="s">
        <v>659</v>
      </c>
      <c r="E365" s="11" t="s">
        <v>660</v>
      </c>
      <c r="F365" s="42" t="s">
        <v>232</v>
      </c>
      <c r="G365" s="12" t="s">
        <v>630</v>
      </c>
      <c r="H365" s="75"/>
    </row>
    <row r="366" spans="1:12" x14ac:dyDescent="0.4">
      <c r="A366" s="468" t="s">
        <v>8</v>
      </c>
      <c r="B366" s="14" t="s">
        <v>65</v>
      </c>
      <c r="C366" s="15">
        <v>150</v>
      </c>
      <c r="D366" s="16">
        <v>2.8</v>
      </c>
      <c r="E366" s="16">
        <v>7.5</v>
      </c>
      <c r="F366" s="17">
        <v>12.8</v>
      </c>
      <c r="G366" s="12">
        <v>130</v>
      </c>
      <c r="H366" s="30" t="s">
        <v>457</v>
      </c>
    </row>
    <row r="367" spans="1:12" x14ac:dyDescent="0.4">
      <c r="A367" s="436"/>
      <c r="B367" s="413" t="s">
        <v>66</v>
      </c>
      <c r="C367" s="322">
        <v>50</v>
      </c>
      <c r="D367" s="337">
        <v>3.8</v>
      </c>
      <c r="E367" s="337">
        <v>0.4</v>
      </c>
      <c r="F367" s="337">
        <v>24.6</v>
      </c>
      <c r="G367" s="324">
        <v>117</v>
      </c>
      <c r="H367" s="333" t="s">
        <v>432</v>
      </c>
    </row>
    <row r="368" spans="1:12" x14ac:dyDescent="0.4">
      <c r="A368" s="436"/>
      <c r="B368" s="41" t="s">
        <v>67</v>
      </c>
      <c r="C368" s="15">
        <v>200</v>
      </c>
      <c r="D368" s="16" t="s">
        <v>378</v>
      </c>
      <c r="E368" s="16" t="s">
        <v>378</v>
      </c>
      <c r="F368" s="47" t="s">
        <v>625</v>
      </c>
      <c r="G368" s="29" t="s">
        <v>626</v>
      </c>
      <c r="H368" s="44" t="s">
        <v>436</v>
      </c>
    </row>
    <row r="369" spans="1:8" x14ac:dyDescent="0.4">
      <c r="A369" s="436"/>
      <c r="B369" s="51" t="s">
        <v>379</v>
      </c>
      <c r="C369" s="57" t="s">
        <v>711</v>
      </c>
      <c r="D369" s="57">
        <v>7.5</v>
      </c>
      <c r="E369" s="57">
        <v>14</v>
      </c>
      <c r="F369" s="57">
        <v>33</v>
      </c>
      <c r="G369" s="57">
        <v>289</v>
      </c>
      <c r="H369" s="30" t="s">
        <v>456</v>
      </c>
    </row>
    <row r="370" spans="1:8" x14ac:dyDescent="0.4">
      <c r="A370" s="434"/>
      <c r="B370" s="20" t="s">
        <v>82</v>
      </c>
      <c r="C370" s="21">
        <v>505</v>
      </c>
      <c r="D370" s="22">
        <f>D366+D367+D368+D369</f>
        <v>15.5</v>
      </c>
      <c r="E370" s="22">
        <f>E366+E367+E368+E369</f>
        <v>23.3</v>
      </c>
      <c r="F370" s="22">
        <f>F366+F367+F368+F369</f>
        <v>81.600000000000009</v>
      </c>
      <c r="G370" s="21">
        <f>G366+G367+G368+G369</f>
        <v>597</v>
      </c>
      <c r="H370" s="50"/>
    </row>
    <row r="371" spans="1:8" x14ac:dyDescent="0.4">
      <c r="A371" s="472" t="s">
        <v>83</v>
      </c>
      <c r="B371" s="473"/>
      <c r="C371" s="49">
        <f>C370+C365+C363+C355+C353</f>
        <v>2130</v>
      </c>
      <c r="D371" s="48">
        <f>D370+D365+D363+D355+D353</f>
        <v>76.2</v>
      </c>
      <c r="E371" s="48">
        <f>E370+E365+E363+E355+E353</f>
        <v>75.5</v>
      </c>
      <c r="F371" s="48">
        <f>F370+F365+F363+F355+F353</f>
        <v>306.2</v>
      </c>
      <c r="G371" s="49">
        <f>G353+G355+G363+G365+G370</f>
        <v>2125.3000000000002</v>
      </c>
      <c r="H371" s="50"/>
    </row>
    <row r="372" spans="1:8" x14ac:dyDescent="0.4">
      <c r="A372" s="470" t="s">
        <v>24</v>
      </c>
      <c r="B372" s="470" t="s">
        <v>25</v>
      </c>
      <c r="C372" s="467" t="s">
        <v>26</v>
      </c>
      <c r="D372" s="467" t="s">
        <v>543</v>
      </c>
      <c r="E372" s="467"/>
      <c r="F372" s="467"/>
      <c r="G372" s="470" t="s">
        <v>38</v>
      </c>
      <c r="H372" s="470" t="s">
        <v>39</v>
      </c>
    </row>
    <row r="373" spans="1:8" x14ac:dyDescent="0.4">
      <c r="A373" s="471"/>
      <c r="B373" s="471"/>
      <c r="C373" s="468"/>
      <c r="D373" s="128" t="s">
        <v>4</v>
      </c>
      <c r="E373" s="128" t="s">
        <v>36</v>
      </c>
      <c r="F373" s="128" t="s">
        <v>30</v>
      </c>
      <c r="G373" s="471"/>
      <c r="H373" s="471"/>
    </row>
    <row r="374" spans="1:8" x14ac:dyDescent="0.4">
      <c r="A374" s="460" t="s">
        <v>542</v>
      </c>
      <c r="B374" s="461"/>
      <c r="C374" s="461"/>
      <c r="D374" s="461"/>
      <c r="E374" s="461"/>
      <c r="F374" s="461"/>
      <c r="G374" s="461"/>
      <c r="H374" s="462"/>
    </row>
    <row r="375" spans="1:8" x14ac:dyDescent="0.4">
      <c r="A375" s="463" t="s">
        <v>385</v>
      </c>
      <c r="B375" s="464"/>
      <c r="C375" s="465"/>
      <c r="D375" s="465"/>
      <c r="E375" s="465"/>
      <c r="F375" s="465"/>
      <c r="G375" s="465"/>
      <c r="H375" s="466"/>
    </row>
    <row r="376" spans="1:8" x14ac:dyDescent="0.4">
      <c r="A376" s="467" t="s">
        <v>40</v>
      </c>
      <c r="B376" s="28" t="s">
        <v>239</v>
      </c>
      <c r="C376" s="15" t="s">
        <v>113</v>
      </c>
      <c r="D376" s="102">
        <v>7.1</v>
      </c>
      <c r="E376" s="102">
        <v>7.6</v>
      </c>
      <c r="F376" s="102">
        <v>36.700000000000003</v>
      </c>
      <c r="G376" s="29">
        <v>245</v>
      </c>
      <c r="H376" s="30" t="s">
        <v>476</v>
      </c>
    </row>
    <row r="377" spans="1:8" x14ac:dyDescent="0.4">
      <c r="A377" s="467"/>
      <c r="B377" s="41" t="s">
        <v>172</v>
      </c>
      <c r="C377" s="11" t="s">
        <v>648</v>
      </c>
      <c r="D377" s="10" t="s">
        <v>649</v>
      </c>
      <c r="E377" s="10" t="s">
        <v>48</v>
      </c>
      <c r="F377" s="53" t="s">
        <v>646</v>
      </c>
      <c r="G377" s="12" t="s">
        <v>650</v>
      </c>
      <c r="H377" s="58" t="s">
        <v>459</v>
      </c>
    </row>
    <row r="378" spans="1:8" x14ac:dyDescent="0.4">
      <c r="A378" s="467"/>
      <c r="B378" s="52" t="s">
        <v>89</v>
      </c>
      <c r="C378" s="8">
        <v>200</v>
      </c>
      <c r="D378" s="10" t="s">
        <v>46</v>
      </c>
      <c r="E378" s="10" t="s">
        <v>46</v>
      </c>
      <c r="F378" s="53" t="s">
        <v>622</v>
      </c>
      <c r="G378" s="12" t="s">
        <v>623</v>
      </c>
      <c r="H378" s="54" t="s">
        <v>439</v>
      </c>
    </row>
    <row r="379" spans="1:8" x14ac:dyDescent="0.4">
      <c r="A379" s="467"/>
      <c r="B379" s="20" t="s">
        <v>41</v>
      </c>
      <c r="C379" s="21">
        <v>465</v>
      </c>
      <c r="D379" s="22">
        <f>D376+D377+D378</f>
        <v>13.8</v>
      </c>
      <c r="E379" s="22">
        <f>E376+E377+E378</f>
        <v>14.899999999999999</v>
      </c>
      <c r="F379" s="22">
        <f>F376+F377+F378</f>
        <v>75.5</v>
      </c>
      <c r="G379" s="21">
        <f>G376+G377+G378</f>
        <v>494.3</v>
      </c>
      <c r="H379" s="55"/>
    </row>
    <row r="380" spans="1:8" x14ac:dyDescent="0.4">
      <c r="A380" s="468" t="s">
        <v>23</v>
      </c>
      <c r="B380" s="23" t="s">
        <v>42</v>
      </c>
      <c r="C380" s="11" t="s">
        <v>5</v>
      </c>
      <c r="D380" s="16">
        <v>1.44</v>
      </c>
      <c r="E380" s="17">
        <v>0.67</v>
      </c>
      <c r="F380" s="17">
        <v>15.43</v>
      </c>
      <c r="G380" s="24">
        <v>112</v>
      </c>
      <c r="H380" s="45" t="s">
        <v>624</v>
      </c>
    </row>
    <row r="381" spans="1:8" x14ac:dyDescent="0.4">
      <c r="A381" s="434"/>
      <c r="B381" s="25" t="s">
        <v>44</v>
      </c>
      <c r="C381" s="26">
        <v>200</v>
      </c>
      <c r="D381" s="22">
        <f>D380</f>
        <v>1.44</v>
      </c>
      <c r="E381" s="22">
        <f>E380</f>
        <v>0.67</v>
      </c>
      <c r="F381" s="22">
        <f>F380</f>
        <v>15.43</v>
      </c>
      <c r="G381" s="21">
        <v>112</v>
      </c>
      <c r="H381" s="55"/>
    </row>
    <row r="382" spans="1:8" x14ac:dyDescent="0.4">
      <c r="A382" s="435" t="s">
        <v>6</v>
      </c>
      <c r="B382" s="390" t="s">
        <v>585</v>
      </c>
      <c r="C382" s="306">
        <v>60</v>
      </c>
      <c r="D382" s="313" t="s">
        <v>93</v>
      </c>
      <c r="E382" s="313" t="s">
        <v>46</v>
      </c>
      <c r="F382" s="313" t="s">
        <v>94</v>
      </c>
      <c r="G382" s="329">
        <v>60</v>
      </c>
      <c r="H382" s="333" t="s">
        <v>586</v>
      </c>
    </row>
    <row r="383" spans="1:8" x14ac:dyDescent="0.4">
      <c r="A383" s="435"/>
      <c r="B383" s="44" t="s">
        <v>228</v>
      </c>
      <c r="C383" s="15">
        <v>260</v>
      </c>
      <c r="D383" s="11" t="s">
        <v>691</v>
      </c>
      <c r="E383" s="11" t="s">
        <v>235</v>
      </c>
      <c r="F383" s="42" t="s">
        <v>692</v>
      </c>
      <c r="G383" s="12" t="s">
        <v>693</v>
      </c>
      <c r="H383" s="30" t="s">
        <v>480</v>
      </c>
    </row>
    <row r="384" spans="1:8" x14ac:dyDescent="0.4">
      <c r="A384" s="435"/>
      <c r="B384" s="76" t="s">
        <v>391</v>
      </c>
      <c r="C384" s="40">
        <v>130</v>
      </c>
      <c r="D384" s="40">
        <v>15</v>
      </c>
      <c r="E384" s="40">
        <v>14.5</v>
      </c>
      <c r="F384" s="40">
        <v>36.9</v>
      </c>
      <c r="G384" s="33">
        <v>337.5</v>
      </c>
      <c r="H384" s="55" t="s">
        <v>525</v>
      </c>
    </row>
    <row r="385" spans="1:8" x14ac:dyDescent="0.4">
      <c r="A385" s="435"/>
      <c r="B385" s="34" t="s">
        <v>50</v>
      </c>
      <c r="C385" s="15">
        <v>50</v>
      </c>
      <c r="D385" s="16" t="s">
        <v>51</v>
      </c>
      <c r="E385" s="16" t="s">
        <v>52</v>
      </c>
      <c r="F385" s="17" t="s">
        <v>53</v>
      </c>
      <c r="G385" s="12" t="s">
        <v>54</v>
      </c>
      <c r="H385" s="58"/>
    </row>
    <row r="386" spans="1:8" x14ac:dyDescent="0.4">
      <c r="A386" s="436"/>
      <c r="B386" s="30" t="s">
        <v>101</v>
      </c>
      <c r="C386" s="65">
        <v>200</v>
      </c>
      <c r="D386" s="79" t="s">
        <v>182</v>
      </c>
      <c r="E386" s="79" t="s">
        <v>31</v>
      </c>
      <c r="F386" s="117" t="s">
        <v>631</v>
      </c>
      <c r="G386" s="103" t="s">
        <v>632</v>
      </c>
      <c r="H386" s="58" t="s">
        <v>443</v>
      </c>
    </row>
    <row r="387" spans="1:8" x14ac:dyDescent="0.4">
      <c r="A387" s="434"/>
      <c r="B387" s="20" t="s">
        <v>80</v>
      </c>
      <c r="C387" s="37">
        <f>C382+C383+C384+C385+C386</f>
        <v>700</v>
      </c>
      <c r="D387" s="38">
        <f>D382+D383+D384+D385+D386</f>
        <v>21.999999999999996</v>
      </c>
      <c r="E387" s="38">
        <f>E382+E383+E384+E385+E386</f>
        <v>23.200000000000003</v>
      </c>
      <c r="F387" s="38">
        <f>F382+F383+F384+F385+F386</f>
        <v>117</v>
      </c>
      <c r="G387" s="37">
        <f>G382+G383+G384+G385+G386</f>
        <v>717.9</v>
      </c>
      <c r="H387" s="50"/>
    </row>
    <row r="388" spans="1:8" x14ac:dyDescent="0.4">
      <c r="A388" s="468" t="s">
        <v>59</v>
      </c>
      <c r="B388" s="41" t="s">
        <v>189</v>
      </c>
      <c r="C388" s="15">
        <v>200</v>
      </c>
      <c r="D388" s="11" t="s">
        <v>64</v>
      </c>
      <c r="E388" s="11" t="s">
        <v>192</v>
      </c>
      <c r="F388" s="42" t="s">
        <v>663</v>
      </c>
      <c r="G388" s="12" t="s">
        <v>664</v>
      </c>
      <c r="H388" s="30" t="s">
        <v>433</v>
      </c>
    </row>
    <row r="389" spans="1:8" x14ac:dyDescent="0.4">
      <c r="A389" s="434"/>
      <c r="B389" s="20" t="s">
        <v>81</v>
      </c>
      <c r="C389" s="43">
        <v>200</v>
      </c>
      <c r="D389" s="22" t="s">
        <v>64</v>
      </c>
      <c r="E389" s="22" t="s">
        <v>192</v>
      </c>
      <c r="F389" s="22" t="s">
        <v>663</v>
      </c>
      <c r="G389" s="21" t="s">
        <v>664</v>
      </c>
      <c r="H389" s="80"/>
    </row>
    <row r="390" spans="1:8" x14ac:dyDescent="0.4">
      <c r="A390" s="468" t="s">
        <v>8</v>
      </c>
      <c r="B390" s="27" t="s">
        <v>614</v>
      </c>
      <c r="C390" s="31" t="s">
        <v>679</v>
      </c>
      <c r="D390" s="122">
        <v>14.1</v>
      </c>
      <c r="E390" s="122">
        <v>19.5</v>
      </c>
      <c r="F390" s="122">
        <v>14</v>
      </c>
      <c r="G390" s="118">
        <v>289</v>
      </c>
      <c r="H390" s="46" t="s">
        <v>603</v>
      </c>
    </row>
    <row r="391" spans="1:8" x14ac:dyDescent="0.4">
      <c r="A391" s="436"/>
      <c r="B391" s="13" t="s">
        <v>139</v>
      </c>
      <c r="C391" s="65" t="s">
        <v>74</v>
      </c>
      <c r="D391" s="78">
        <v>5.5</v>
      </c>
      <c r="E391" s="79" t="s">
        <v>321</v>
      </c>
      <c r="F391" s="117" t="s">
        <v>665</v>
      </c>
      <c r="G391" s="103" t="s">
        <v>366</v>
      </c>
      <c r="H391" s="30" t="s">
        <v>469</v>
      </c>
    </row>
    <row r="392" spans="1:8" x14ac:dyDescent="0.4">
      <c r="A392" s="436"/>
      <c r="B392" s="130" t="s">
        <v>619</v>
      </c>
      <c r="C392" s="131">
        <v>30</v>
      </c>
      <c r="D392" s="131">
        <v>0.4</v>
      </c>
      <c r="E392" s="131">
        <v>1.2</v>
      </c>
      <c r="F392" s="131">
        <v>1.4</v>
      </c>
      <c r="G392" s="132">
        <v>19</v>
      </c>
      <c r="H392" s="46" t="s">
        <v>445</v>
      </c>
    </row>
    <row r="393" spans="1:8" x14ac:dyDescent="0.4">
      <c r="A393" s="436"/>
      <c r="B393" s="14" t="s">
        <v>34</v>
      </c>
      <c r="C393" s="15">
        <v>200</v>
      </c>
      <c r="D393" s="16">
        <v>0.1</v>
      </c>
      <c r="E393" s="16" t="s">
        <v>32</v>
      </c>
      <c r="F393" s="17">
        <v>9.1</v>
      </c>
      <c r="G393" s="12">
        <v>24.4</v>
      </c>
      <c r="H393" s="30" t="s">
        <v>430</v>
      </c>
    </row>
    <row r="394" spans="1:8" x14ac:dyDescent="0.4">
      <c r="A394" s="436"/>
      <c r="B394" s="23" t="s">
        <v>190</v>
      </c>
      <c r="C394" s="11" t="s">
        <v>551</v>
      </c>
      <c r="D394" s="16">
        <v>0.4</v>
      </c>
      <c r="E394" s="17">
        <v>0.4</v>
      </c>
      <c r="F394" s="17">
        <v>9.8000000000000007</v>
      </c>
      <c r="G394" s="24">
        <v>47</v>
      </c>
      <c r="H394" s="83"/>
    </row>
    <row r="395" spans="1:8" x14ac:dyDescent="0.4">
      <c r="A395" s="434"/>
      <c r="B395" s="20" t="s">
        <v>82</v>
      </c>
      <c r="C395" s="21">
        <v>632</v>
      </c>
      <c r="D395" s="48">
        <f>D390+D391+D393+D394</f>
        <v>20.100000000000001</v>
      </c>
      <c r="E395" s="48">
        <f>E390+E391+E393+E394</f>
        <v>24.13</v>
      </c>
      <c r="F395" s="48">
        <f>F390+F391+F393+F394</f>
        <v>66.2</v>
      </c>
      <c r="G395" s="48">
        <f>G390+G391+G393+G394</f>
        <v>556.4</v>
      </c>
      <c r="H395" s="50"/>
    </row>
    <row r="396" spans="1:8" x14ac:dyDescent="0.4">
      <c r="A396" s="472" t="s">
        <v>83</v>
      </c>
      <c r="B396" s="473"/>
      <c r="C396" s="49">
        <f>C395+C389+C387+C381+C379</f>
        <v>2197</v>
      </c>
      <c r="D396" s="48">
        <f>D395+D389+D387+D381+D379</f>
        <v>62.94</v>
      </c>
      <c r="E396" s="48">
        <f>E395+E389+E387+E381+E379</f>
        <v>62.99</v>
      </c>
      <c r="F396" s="48">
        <f>F395+F389+F387+F381+F379</f>
        <v>281.44</v>
      </c>
      <c r="G396" s="49">
        <f>G395+G389+G387+G381+G379</f>
        <v>1930.8899999999999</v>
      </c>
      <c r="H396" s="50"/>
    </row>
    <row r="397" spans="1:8" x14ac:dyDescent="0.4">
      <c r="A397" s="470" t="s">
        <v>24</v>
      </c>
      <c r="B397" s="470" t="s">
        <v>25</v>
      </c>
      <c r="C397" s="467" t="s">
        <v>26</v>
      </c>
      <c r="D397" s="467" t="s">
        <v>543</v>
      </c>
      <c r="E397" s="467"/>
      <c r="F397" s="467"/>
      <c r="G397" s="470" t="s">
        <v>38</v>
      </c>
      <c r="H397" s="470" t="s">
        <v>39</v>
      </c>
    </row>
    <row r="398" spans="1:8" x14ac:dyDescent="0.4">
      <c r="A398" s="471"/>
      <c r="B398" s="471"/>
      <c r="C398" s="468"/>
      <c r="D398" s="128" t="s">
        <v>4</v>
      </c>
      <c r="E398" s="128" t="s">
        <v>36</v>
      </c>
      <c r="F398" s="128" t="s">
        <v>30</v>
      </c>
      <c r="G398" s="471"/>
      <c r="H398" s="471"/>
    </row>
    <row r="399" spans="1:8" x14ac:dyDescent="0.4">
      <c r="A399" s="463" t="s">
        <v>389</v>
      </c>
      <c r="B399" s="464"/>
      <c r="C399" s="465"/>
      <c r="D399" s="465"/>
      <c r="E399" s="465"/>
      <c r="F399" s="465"/>
      <c r="G399" s="465"/>
      <c r="H399" s="466"/>
    </row>
    <row r="400" spans="1:8" x14ac:dyDescent="0.4">
      <c r="A400" s="467" t="s">
        <v>40</v>
      </c>
      <c r="B400" s="28" t="s">
        <v>370</v>
      </c>
      <c r="C400" s="15" t="s">
        <v>113</v>
      </c>
      <c r="D400" s="11" t="s">
        <v>146</v>
      </c>
      <c r="E400" s="11" t="s">
        <v>87</v>
      </c>
      <c r="F400" s="11" t="s">
        <v>371</v>
      </c>
      <c r="G400" s="29" t="s">
        <v>372</v>
      </c>
      <c r="H400" s="58" t="s">
        <v>486</v>
      </c>
    </row>
    <row r="401" spans="1:16" ht="23.25" customHeight="1" x14ac:dyDescent="0.4">
      <c r="A401" s="467"/>
      <c r="B401" s="18" t="s">
        <v>104</v>
      </c>
      <c r="C401" s="8">
        <v>50</v>
      </c>
      <c r="D401" s="11">
        <v>3.2</v>
      </c>
      <c r="E401" s="11">
        <v>0.3</v>
      </c>
      <c r="F401" s="11">
        <v>15.3</v>
      </c>
      <c r="G401" s="12">
        <v>79</v>
      </c>
      <c r="H401" s="91" t="s">
        <v>459</v>
      </c>
      <c r="J401" s="14"/>
      <c r="K401" s="15"/>
      <c r="L401" s="16"/>
      <c r="M401" s="16"/>
      <c r="N401" s="17"/>
      <c r="O401" s="12"/>
      <c r="P401" s="30"/>
    </row>
    <row r="402" spans="1:16" x14ac:dyDescent="0.4">
      <c r="A402" s="467"/>
      <c r="B402" s="14" t="s">
        <v>34</v>
      </c>
      <c r="C402" s="15">
        <v>200</v>
      </c>
      <c r="D402" s="16">
        <v>0.1</v>
      </c>
      <c r="E402" s="16" t="s">
        <v>32</v>
      </c>
      <c r="F402" s="17">
        <v>9.1</v>
      </c>
      <c r="G402" s="12">
        <v>24.4</v>
      </c>
      <c r="H402" s="30" t="s">
        <v>430</v>
      </c>
    </row>
    <row r="403" spans="1:16" x14ac:dyDescent="0.4">
      <c r="A403" s="467"/>
      <c r="B403" s="20" t="s">
        <v>41</v>
      </c>
      <c r="C403" s="21">
        <v>455</v>
      </c>
      <c r="D403" s="22">
        <f>D400+D401+D402</f>
        <v>11</v>
      </c>
      <c r="E403" s="22">
        <f>E400+E401+E402</f>
        <v>9.93</v>
      </c>
      <c r="F403" s="22">
        <f>F400+F401+F402</f>
        <v>56.800000000000004</v>
      </c>
      <c r="G403" s="21">
        <f>G400+G401+G402</f>
        <v>350.4</v>
      </c>
      <c r="H403" s="19"/>
    </row>
    <row r="404" spans="1:16" x14ac:dyDescent="0.4">
      <c r="A404" s="468" t="s">
        <v>23</v>
      </c>
      <c r="B404" s="23" t="s">
        <v>42</v>
      </c>
      <c r="C404" s="11" t="s">
        <v>5</v>
      </c>
      <c r="D404" s="16">
        <v>1.44</v>
      </c>
      <c r="E404" s="17">
        <v>0.67</v>
      </c>
      <c r="F404" s="17">
        <v>15.43</v>
      </c>
      <c r="G404" s="24">
        <v>112</v>
      </c>
      <c r="H404" s="45" t="s">
        <v>624</v>
      </c>
    </row>
    <row r="405" spans="1:16" x14ac:dyDescent="0.4">
      <c r="A405" s="434"/>
      <c r="B405" s="25" t="s">
        <v>44</v>
      </c>
      <c r="C405" s="26">
        <v>200</v>
      </c>
      <c r="D405" s="22">
        <f>D404</f>
        <v>1.44</v>
      </c>
      <c r="E405" s="22">
        <f>E404</f>
        <v>0.67</v>
      </c>
      <c r="F405" s="22">
        <f>F404</f>
        <v>15.43</v>
      </c>
      <c r="G405" s="21">
        <f>G404</f>
        <v>112</v>
      </c>
      <c r="H405" s="19"/>
    </row>
    <row r="406" spans="1:16" x14ac:dyDescent="0.4">
      <c r="A406" s="435" t="s">
        <v>6</v>
      </c>
      <c r="B406" s="52" t="s">
        <v>191</v>
      </c>
      <c r="C406" s="15">
        <v>60</v>
      </c>
      <c r="D406" s="56" t="s">
        <v>93</v>
      </c>
      <c r="E406" s="42" t="s">
        <v>192</v>
      </c>
      <c r="F406" s="42" t="s">
        <v>193</v>
      </c>
      <c r="G406" s="24">
        <v>11</v>
      </c>
      <c r="H406" s="30" t="s">
        <v>482</v>
      </c>
    </row>
    <row r="407" spans="1:16" x14ac:dyDescent="0.4">
      <c r="A407" s="435"/>
      <c r="B407" s="13" t="s">
        <v>266</v>
      </c>
      <c r="C407" s="65">
        <v>250</v>
      </c>
      <c r="D407" s="79" t="s">
        <v>712</v>
      </c>
      <c r="E407" s="79" t="s">
        <v>178</v>
      </c>
      <c r="F407" s="79" t="s">
        <v>405</v>
      </c>
      <c r="G407" s="63" t="s">
        <v>713</v>
      </c>
      <c r="H407" s="64" t="s">
        <v>493</v>
      </c>
    </row>
    <row r="408" spans="1:16" x14ac:dyDescent="0.4">
      <c r="A408" s="435"/>
      <c r="B408" s="76" t="s">
        <v>268</v>
      </c>
      <c r="C408" s="40" t="s">
        <v>679</v>
      </c>
      <c r="D408" s="40">
        <v>12.8</v>
      </c>
      <c r="E408" s="40">
        <v>21.7</v>
      </c>
      <c r="F408" s="40">
        <v>4.5</v>
      </c>
      <c r="G408" s="33">
        <v>265</v>
      </c>
      <c r="H408" s="64" t="s">
        <v>494</v>
      </c>
    </row>
    <row r="409" spans="1:16" x14ac:dyDescent="0.4">
      <c r="A409" s="435"/>
      <c r="B409" s="76" t="s">
        <v>360</v>
      </c>
      <c r="C409" s="40">
        <v>150</v>
      </c>
      <c r="D409" s="40">
        <v>4.4000000000000004</v>
      </c>
      <c r="E409" s="40">
        <v>9.1999999999999993</v>
      </c>
      <c r="F409" s="40">
        <v>11.2</v>
      </c>
      <c r="G409" s="33">
        <v>145</v>
      </c>
      <c r="H409" s="30" t="s">
        <v>507</v>
      </c>
    </row>
    <row r="410" spans="1:16" x14ac:dyDescent="0.4">
      <c r="A410" s="435"/>
      <c r="B410" s="34" t="s">
        <v>50</v>
      </c>
      <c r="C410" s="15">
        <v>50</v>
      </c>
      <c r="D410" s="16" t="s">
        <v>51</v>
      </c>
      <c r="E410" s="16" t="s">
        <v>52</v>
      </c>
      <c r="F410" s="17" t="s">
        <v>53</v>
      </c>
      <c r="G410" s="12" t="s">
        <v>54</v>
      </c>
      <c r="H410" s="91"/>
    </row>
    <row r="411" spans="1:16" x14ac:dyDescent="0.4">
      <c r="A411" s="436"/>
      <c r="B411" s="54" t="s">
        <v>55</v>
      </c>
      <c r="C411" s="40">
        <v>200</v>
      </c>
      <c r="D411" s="32" t="s">
        <v>56</v>
      </c>
      <c r="E411" s="32" t="s">
        <v>56</v>
      </c>
      <c r="F411" s="97">
        <v>15</v>
      </c>
      <c r="G411" s="98">
        <v>57</v>
      </c>
      <c r="H411" s="91" t="s">
        <v>432</v>
      </c>
    </row>
    <row r="412" spans="1:16" x14ac:dyDescent="0.4">
      <c r="A412" s="434"/>
      <c r="B412" s="20" t="s">
        <v>80</v>
      </c>
      <c r="C412" s="59" t="s">
        <v>726</v>
      </c>
      <c r="D412" s="38">
        <f>D406+D407+D408+D409+D410+D411</f>
        <v>23.78</v>
      </c>
      <c r="E412" s="38">
        <f>E406+E407+E408+E409+E410+E411</f>
        <v>34.39</v>
      </c>
      <c r="F412" s="38">
        <f>F406+F407+F408+F409+F410+F411</f>
        <v>82.61</v>
      </c>
      <c r="G412" s="37">
        <f>G406+G407+G408+G409+G410+G411</f>
        <v>692.3</v>
      </c>
      <c r="H412" s="39"/>
    </row>
    <row r="413" spans="1:16" x14ac:dyDescent="0.4">
      <c r="A413" s="468" t="s">
        <v>59</v>
      </c>
      <c r="B413" s="431" t="s">
        <v>868</v>
      </c>
      <c r="C413" s="15">
        <v>200</v>
      </c>
      <c r="D413" s="11" t="s">
        <v>583</v>
      </c>
      <c r="E413" s="11" t="s">
        <v>878</v>
      </c>
      <c r="F413" s="42" t="s">
        <v>388</v>
      </c>
      <c r="G413" s="12">
        <v>123</v>
      </c>
      <c r="H413" s="30" t="s">
        <v>433</v>
      </c>
    </row>
    <row r="414" spans="1:16" x14ac:dyDescent="0.4">
      <c r="A414" s="434"/>
      <c r="B414" s="20" t="s">
        <v>81</v>
      </c>
      <c r="C414" s="15">
        <v>200</v>
      </c>
      <c r="D414" s="11" t="s">
        <v>583</v>
      </c>
      <c r="E414" s="11" t="s">
        <v>878</v>
      </c>
      <c r="F414" s="42" t="s">
        <v>388</v>
      </c>
      <c r="G414" s="12">
        <v>123</v>
      </c>
      <c r="H414" s="92"/>
    </row>
    <row r="415" spans="1:16" x14ac:dyDescent="0.4">
      <c r="A415" s="468" t="s">
        <v>8</v>
      </c>
      <c r="B415" s="28" t="s">
        <v>247</v>
      </c>
      <c r="C415" s="15" t="s">
        <v>91</v>
      </c>
      <c r="D415" s="11" t="s">
        <v>412</v>
      </c>
      <c r="E415" s="11" t="s">
        <v>413</v>
      </c>
      <c r="F415" s="11" t="s">
        <v>415</v>
      </c>
      <c r="G415" s="29" t="s">
        <v>414</v>
      </c>
      <c r="H415" s="58" t="s">
        <v>478</v>
      </c>
    </row>
    <row r="416" spans="1:16" x14ac:dyDescent="0.4">
      <c r="A416" s="436"/>
      <c r="B416" s="44" t="s">
        <v>117</v>
      </c>
      <c r="C416" s="15">
        <v>200</v>
      </c>
      <c r="D416" s="11" t="s">
        <v>298</v>
      </c>
      <c r="E416" s="11" t="s">
        <v>95</v>
      </c>
      <c r="F416" s="42" t="s">
        <v>77</v>
      </c>
      <c r="G416" s="12" t="s">
        <v>722</v>
      </c>
      <c r="H416" s="45" t="s">
        <v>448</v>
      </c>
    </row>
    <row r="417" spans="1:8" x14ac:dyDescent="0.4">
      <c r="A417" s="436"/>
      <c r="B417" s="52" t="s">
        <v>162</v>
      </c>
      <c r="C417" s="8">
        <v>200</v>
      </c>
      <c r="D417" s="11" t="s">
        <v>76</v>
      </c>
      <c r="E417" s="11" t="s">
        <v>654</v>
      </c>
      <c r="F417" s="42" t="s">
        <v>178</v>
      </c>
      <c r="G417" s="12" t="s">
        <v>655</v>
      </c>
      <c r="H417" s="34" t="s">
        <v>446</v>
      </c>
    </row>
    <row r="418" spans="1:8" x14ac:dyDescent="0.4">
      <c r="A418" s="434"/>
      <c r="B418" s="20" t="s">
        <v>82</v>
      </c>
      <c r="C418" s="21">
        <v>560</v>
      </c>
      <c r="D418" s="48">
        <f>D415+D416+D417</f>
        <v>29.3</v>
      </c>
      <c r="E418" s="48">
        <f>E415+E416+E417</f>
        <v>39.6</v>
      </c>
      <c r="F418" s="48">
        <f>F415+F416+F417</f>
        <v>56.1</v>
      </c>
      <c r="G418" s="49">
        <f>G415+G416+G417</f>
        <v>593</v>
      </c>
      <c r="H418" s="39"/>
    </row>
    <row r="419" spans="1:8" x14ac:dyDescent="0.4">
      <c r="A419" s="472" t="s">
        <v>83</v>
      </c>
      <c r="B419" s="473"/>
      <c r="C419" s="49">
        <f>C418+C414+C412+C405+C403</f>
        <v>2222</v>
      </c>
      <c r="D419" s="48">
        <f>D418+D414+D412+D405+D403</f>
        <v>71.52</v>
      </c>
      <c r="E419" s="48">
        <f>E418+E414+E412+E405+E403</f>
        <v>91.56</v>
      </c>
      <c r="F419" s="48">
        <f>F418+F414+F412+F405+F403</f>
        <v>219.74</v>
      </c>
      <c r="G419" s="49">
        <f>G418+G414+G412+G405+G403</f>
        <v>1870.6999999999998</v>
      </c>
      <c r="H419" s="39"/>
    </row>
    <row r="420" spans="1:8" x14ac:dyDescent="0.4">
      <c r="A420" s="470" t="s">
        <v>24</v>
      </c>
      <c r="B420" s="470" t="s">
        <v>25</v>
      </c>
      <c r="C420" s="467" t="s">
        <v>26</v>
      </c>
      <c r="D420" s="467" t="s">
        <v>543</v>
      </c>
      <c r="E420" s="467"/>
      <c r="F420" s="467"/>
      <c r="G420" s="470" t="s">
        <v>38</v>
      </c>
      <c r="H420" s="470" t="s">
        <v>39</v>
      </c>
    </row>
    <row r="421" spans="1:8" x14ac:dyDescent="0.4">
      <c r="A421" s="471"/>
      <c r="B421" s="471"/>
      <c r="C421" s="468"/>
      <c r="D421" s="128" t="s">
        <v>4</v>
      </c>
      <c r="E421" s="128" t="s">
        <v>36</v>
      </c>
      <c r="F421" s="128" t="s">
        <v>30</v>
      </c>
      <c r="G421" s="471"/>
      <c r="H421" s="471"/>
    </row>
    <row r="422" spans="1:8" x14ac:dyDescent="0.4">
      <c r="A422" s="463" t="s">
        <v>390</v>
      </c>
      <c r="B422" s="464"/>
      <c r="C422" s="465"/>
      <c r="D422" s="465"/>
      <c r="E422" s="465"/>
      <c r="F422" s="465"/>
      <c r="G422" s="465"/>
      <c r="H422" s="466"/>
    </row>
    <row r="423" spans="1:8" x14ac:dyDescent="0.4">
      <c r="A423" s="467" t="s">
        <v>40</v>
      </c>
      <c r="B423" s="13" t="s">
        <v>264</v>
      </c>
      <c r="C423" s="65">
        <v>180</v>
      </c>
      <c r="D423" s="79" t="s">
        <v>265</v>
      </c>
      <c r="E423" s="79" t="s">
        <v>265</v>
      </c>
      <c r="F423" s="79">
        <v>2.02</v>
      </c>
      <c r="G423" s="103" t="s">
        <v>17</v>
      </c>
      <c r="H423" s="45" t="s">
        <v>479</v>
      </c>
    </row>
    <row r="424" spans="1:8" x14ac:dyDescent="0.4">
      <c r="A424" s="467"/>
      <c r="B424" s="41" t="s">
        <v>141</v>
      </c>
      <c r="C424" s="11" t="s">
        <v>645</v>
      </c>
      <c r="D424" s="10" t="s">
        <v>212</v>
      </c>
      <c r="E424" s="10" t="s">
        <v>310</v>
      </c>
      <c r="F424" s="53" t="s">
        <v>646</v>
      </c>
      <c r="G424" s="12" t="s">
        <v>647</v>
      </c>
      <c r="H424" s="45" t="s">
        <v>451</v>
      </c>
    </row>
    <row r="425" spans="1:8" x14ac:dyDescent="0.4">
      <c r="A425" s="467"/>
      <c r="B425" s="52" t="s">
        <v>89</v>
      </c>
      <c r="C425" s="8">
        <v>200</v>
      </c>
      <c r="D425" s="10" t="s">
        <v>46</v>
      </c>
      <c r="E425" s="10" t="s">
        <v>46</v>
      </c>
      <c r="F425" s="53" t="s">
        <v>622</v>
      </c>
      <c r="G425" s="12" t="s">
        <v>623</v>
      </c>
      <c r="H425" s="54" t="s">
        <v>439</v>
      </c>
    </row>
    <row r="426" spans="1:8" x14ac:dyDescent="0.4">
      <c r="A426" s="467"/>
      <c r="B426" s="20" t="s">
        <v>41</v>
      </c>
      <c r="C426" s="21">
        <v>445</v>
      </c>
      <c r="D426" s="22">
        <f>D425+D424+D487</f>
        <v>22.8</v>
      </c>
      <c r="E426" s="22">
        <f>E425+E424+E487</f>
        <v>25.4</v>
      </c>
      <c r="F426" s="22">
        <f>F425+F424+F487</f>
        <v>40.82</v>
      </c>
      <c r="G426" s="21">
        <f>G425+G424+G487</f>
        <v>484.3</v>
      </c>
      <c r="H426" s="55"/>
    </row>
    <row r="427" spans="1:8" x14ac:dyDescent="0.4">
      <c r="A427" s="468" t="s">
        <v>23</v>
      </c>
      <c r="B427" s="28" t="s">
        <v>147</v>
      </c>
      <c r="C427" s="15">
        <v>200</v>
      </c>
      <c r="D427" s="11" t="s">
        <v>93</v>
      </c>
      <c r="E427" s="11" t="s">
        <v>651</v>
      </c>
      <c r="F427" s="73" t="s">
        <v>652</v>
      </c>
      <c r="G427" s="29" t="s">
        <v>653</v>
      </c>
      <c r="H427" s="45" t="s">
        <v>460</v>
      </c>
    </row>
    <row r="428" spans="1:8" x14ac:dyDescent="0.4">
      <c r="A428" s="434"/>
      <c r="B428" s="25" t="s">
        <v>44</v>
      </c>
      <c r="C428" s="26">
        <v>200</v>
      </c>
      <c r="D428" s="22" t="str">
        <f>D427</f>
        <v>0,6</v>
      </c>
      <c r="E428" s="22" t="str">
        <f>E427</f>
        <v>0,26</v>
      </c>
      <c r="F428" s="22" t="str">
        <f>F427</f>
        <v>26,8</v>
      </c>
      <c r="G428" s="21" t="str">
        <f>G427</f>
        <v>111</v>
      </c>
      <c r="H428" s="55"/>
    </row>
    <row r="429" spans="1:8" ht="42" x14ac:dyDescent="0.4">
      <c r="A429" s="435" t="s">
        <v>6</v>
      </c>
      <c r="B429" s="52" t="s">
        <v>373</v>
      </c>
      <c r="C429" s="15">
        <v>60</v>
      </c>
      <c r="D429" s="56" t="s">
        <v>45</v>
      </c>
      <c r="E429" s="42" t="s">
        <v>46</v>
      </c>
      <c r="F429" s="42" t="s">
        <v>46</v>
      </c>
      <c r="G429" s="24">
        <v>38</v>
      </c>
      <c r="H429" s="30" t="s">
        <v>516</v>
      </c>
    </row>
    <row r="430" spans="1:8" x14ac:dyDescent="0.4">
      <c r="A430" s="435"/>
      <c r="B430" s="34" t="s">
        <v>151</v>
      </c>
      <c r="C430" s="40" t="s">
        <v>673</v>
      </c>
      <c r="D430" s="40">
        <v>2.1</v>
      </c>
      <c r="E430" s="40">
        <v>5.3</v>
      </c>
      <c r="F430" s="40">
        <v>13.6</v>
      </c>
      <c r="G430" s="33">
        <v>112</v>
      </c>
      <c r="H430" s="45" t="s">
        <v>491</v>
      </c>
    </row>
    <row r="431" spans="1:8" x14ac:dyDescent="0.4">
      <c r="A431" s="435"/>
      <c r="B431" s="74" t="s">
        <v>386</v>
      </c>
      <c r="C431" s="15" t="s">
        <v>135</v>
      </c>
      <c r="D431" s="11" t="s">
        <v>209</v>
      </c>
      <c r="E431" s="11" t="s">
        <v>387</v>
      </c>
      <c r="F431" s="73" t="s">
        <v>88</v>
      </c>
      <c r="G431" s="29">
        <v>191</v>
      </c>
      <c r="H431" s="54" t="s">
        <v>733</v>
      </c>
    </row>
    <row r="432" spans="1:8" x14ac:dyDescent="0.4">
      <c r="A432" s="435"/>
      <c r="B432" s="41" t="s">
        <v>159</v>
      </c>
      <c r="C432" s="15" t="s">
        <v>74</v>
      </c>
      <c r="D432" s="11" t="s">
        <v>160</v>
      </c>
      <c r="E432" s="11" t="s">
        <v>697</v>
      </c>
      <c r="F432" s="10" t="s">
        <v>698</v>
      </c>
      <c r="G432" s="29" t="s">
        <v>699</v>
      </c>
      <c r="H432" s="45" t="s">
        <v>435</v>
      </c>
    </row>
    <row r="433" spans="1:16" x14ac:dyDescent="0.4">
      <c r="A433" s="435"/>
      <c r="B433" s="34" t="s">
        <v>50</v>
      </c>
      <c r="C433" s="15">
        <v>50</v>
      </c>
      <c r="D433" s="16" t="s">
        <v>51</v>
      </c>
      <c r="E433" s="16" t="s">
        <v>52</v>
      </c>
      <c r="F433" s="17" t="s">
        <v>53</v>
      </c>
      <c r="G433" s="12" t="s">
        <v>54</v>
      </c>
      <c r="H433" s="58"/>
    </row>
    <row r="434" spans="1:16" x14ac:dyDescent="0.4">
      <c r="A434" s="436"/>
      <c r="B434" s="41" t="s">
        <v>183</v>
      </c>
      <c r="C434" s="15">
        <v>200</v>
      </c>
      <c r="D434" s="71" t="s">
        <v>76</v>
      </c>
      <c r="E434" s="71" t="s">
        <v>502</v>
      </c>
      <c r="F434" s="71" t="s">
        <v>341</v>
      </c>
      <c r="G434" s="101" t="s">
        <v>627</v>
      </c>
      <c r="H434" s="54" t="s">
        <v>446</v>
      </c>
    </row>
    <row r="435" spans="1:16" x14ac:dyDescent="0.4">
      <c r="A435" s="434"/>
      <c r="B435" s="20" t="s">
        <v>80</v>
      </c>
      <c r="C435" s="59" t="s">
        <v>727</v>
      </c>
      <c r="D435" s="38">
        <f>D434+D433+D431+D430+D429</f>
        <v>18.8</v>
      </c>
      <c r="E435" s="38">
        <f>E434+E433+E431+E430+E429</f>
        <v>18.84</v>
      </c>
      <c r="F435" s="38">
        <f>F434+F433+F431+F430+F429</f>
        <v>76.3</v>
      </c>
      <c r="G435" s="37">
        <f>G429+G430+G431+G433+G434</f>
        <v>507.6</v>
      </c>
      <c r="H435" s="50"/>
    </row>
    <row r="436" spans="1:16" x14ac:dyDescent="0.4">
      <c r="A436" s="468" t="s">
        <v>59</v>
      </c>
      <c r="B436" s="52" t="s">
        <v>125</v>
      </c>
      <c r="C436" s="68">
        <v>30</v>
      </c>
      <c r="D436" s="16">
        <v>1.7</v>
      </c>
      <c r="E436" s="16">
        <v>2.2000000000000002</v>
      </c>
      <c r="F436" s="69">
        <v>27.15</v>
      </c>
      <c r="G436" s="12">
        <v>135</v>
      </c>
      <c r="H436" s="30"/>
    </row>
    <row r="437" spans="1:16" x14ac:dyDescent="0.4">
      <c r="A437" s="436"/>
      <c r="B437" s="28" t="s">
        <v>126</v>
      </c>
      <c r="C437" s="15">
        <v>200</v>
      </c>
      <c r="D437" s="11" t="s">
        <v>659</v>
      </c>
      <c r="E437" s="11" t="s">
        <v>660</v>
      </c>
      <c r="F437" s="42" t="s">
        <v>232</v>
      </c>
      <c r="G437" s="12" t="s">
        <v>630</v>
      </c>
      <c r="H437" s="45" t="s">
        <v>444</v>
      </c>
    </row>
    <row r="438" spans="1:16" x14ac:dyDescent="0.4">
      <c r="A438" s="434"/>
      <c r="B438" s="20" t="s">
        <v>81</v>
      </c>
      <c r="C438" s="43">
        <v>230</v>
      </c>
      <c r="D438" s="38">
        <f>D437+D436</f>
        <v>7.2</v>
      </c>
      <c r="E438" s="38">
        <f>E437+E436</f>
        <v>8.4</v>
      </c>
      <c r="F438" s="38">
        <f>F437+F436</f>
        <v>35.75</v>
      </c>
      <c r="G438" s="37">
        <f>G437+G436</f>
        <v>245</v>
      </c>
      <c r="H438" s="80"/>
    </row>
    <row r="439" spans="1:16" x14ac:dyDescent="0.4">
      <c r="A439" s="474" t="s">
        <v>8</v>
      </c>
      <c r="B439" s="44" t="s">
        <v>396</v>
      </c>
      <c r="C439" s="15">
        <v>150</v>
      </c>
      <c r="D439" s="11" t="s">
        <v>413</v>
      </c>
      <c r="E439" s="11" t="s">
        <v>547</v>
      </c>
      <c r="F439" s="11" t="s">
        <v>701</v>
      </c>
      <c r="G439" s="29" t="s">
        <v>702</v>
      </c>
      <c r="H439" s="30" t="s">
        <v>515</v>
      </c>
    </row>
    <row r="440" spans="1:16" x14ac:dyDescent="0.4">
      <c r="A440" s="436"/>
      <c r="B440" s="14" t="s">
        <v>34</v>
      </c>
      <c r="C440" s="15">
        <v>200</v>
      </c>
      <c r="D440" s="16">
        <v>0.1</v>
      </c>
      <c r="E440" s="16" t="s">
        <v>32</v>
      </c>
      <c r="F440" s="17">
        <v>9.1</v>
      </c>
      <c r="G440" s="12">
        <v>24.4</v>
      </c>
      <c r="H440" s="30" t="s">
        <v>430</v>
      </c>
    </row>
    <row r="441" spans="1:16" x14ac:dyDescent="0.4">
      <c r="A441" s="436"/>
      <c r="B441" s="52" t="s">
        <v>131</v>
      </c>
      <c r="C441" s="34">
        <v>150</v>
      </c>
      <c r="D441" s="34">
        <v>0.4</v>
      </c>
      <c r="E441" s="34">
        <v>0.3</v>
      </c>
      <c r="F441" s="34">
        <v>10.3</v>
      </c>
      <c r="G441" s="34">
        <v>47</v>
      </c>
      <c r="H441" s="83"/>
      <c r="J441" s="85"/>
      <c r="K441" s="87"/>
      <c r="L441" s="87"/>
      <c r="M441" s="87"/>
      <c r="N441" s="87"/>
      <c r="O441" s="111"/>
      <c r="P441" s="89"/>
    </row>
    <row r="442" spans="1:16" x14ac:dyDescent="0.4">
      <c r="A442" s="434"/>
      <c r="B442" s="20" t="s">
        <v>82</v>
      </c>
      <c r="C442" s="21">
        <v>500</v>
      </c>
      <c r="D442" s="22">
        <f>D439+D440+D441</f>
        <v>16.8</v>
      </c>
      <c r="E442" s="22">
        <f>E439+E440+E441</f>
        <v>17.03</v>
      </c>
      <c r="F442" s="22">
        <f>F439+F440+F441</f>
        <v>55.100000000000009</v>
      </c>
      <c r="G442" s="21">
        <f>G439+G440+G441</f>
        <v>437.4</v>
      </c>
      <c r="H442" s="50"/>
    </row>
    <row r="443" spans="1:16" x14ac:dyDescent="0.4">
      <c r="A443" s="472" t="s">
        <v>83</v>
      </c>
      <c r="B443" s="473"/>
      <c r="C443" s="49">
        <f>C442+C438+C435+C428+C426</f>
        <v>2200</v>
      </c>
      <c r="D443" s="48">
        <f>D442+D438+D435+D428+D426</f>
        <v>66.2</v>
      </c>
      <c r="E443" s="48">
        <f>E442+E438+E435+E428+E426</f>
        <v>69.929999999999993</v>
      </c>
      <c r="F443" s="48">
        <f>F442+F438+F435+F428+F426</f>
        <v>234.77</v>
      </c>
      <c r="G443" s="49">
        <f>G442+G438+G435+G428+G426</f>
        <v>1785.3</v>
      </c>
      <c r="H443" s="50"/>
    </row>
    <row r="444" spans="1:16" x14ac:dyDescent="0.4">
      <c r="A444" s="470" t="s">
        <v>24</v>
      </c>
      <c r="B444" s="470" t="s">
        <v>25</v>
      </c>
      <c r="C444" s="467" t="s">
        <v>26</v>
      </c>
      <c r="D444" s="467" t="s">
        <v>543</v>
      </c>
      <c r="E444" s="467"/>
      <c r="F444" s="467"/>
      <c r="G444" s="470" t="s">
        <v>38</v>
      </c>
      <c r="H444" s="470" t="s">
        <v>39</v>
      </c>
    </row>
    <row r="445" spans="1:16" x14ac:dyDescent="0.4">
      <c r="A445" s="471"/>
      <c r="B445" s="471"/>
      <c r="C445" s="468"/>
      <c r="D445" s="128" t="s">
        <v>4</v>
      </c>
      <c r="E445" s="128" t="s">
        <v>36</v>
      </c>
      <c r="F445" s="128" t="s">
        <v>30</v>
      </c>
      <c r="G445" s="471"/>
      <c r="H445" s="471"/>
    </row>
    <row r="446" spans="1:16" x14ac:dyDescent="0.4">
      <c r="A446" s="463" t="s">
        <v>392</v>
      </c>
      <c r="B446" s="464"/>
      <c r="C446" s="465"/>
      <c r="D446" s="465"/>
      <c r="E446" s="465"/>
      <c r="F446" s="465"/>
      <c r="G446" s="465"/>
      <c r="H446" s="466"/>
    </row>
    <row r="447" spans="1:16" x14ac:dyDescent="0.4">
      <c r="A447" s="467" t="s">
        <v>40</v>
      </c>
      <c r="B447" s="75" t="s">
        <v>636</v>
      </c>
      <c r="C447" s="90" t="s">
        <v>113</v>
      </c>
      <c r="D447" s="40">
        <v>10.4</v>
      </c>
      <c r="E447" s="84" t="s">
        <v>512</v>
      </c>
      <c r="F447" s="40" t="s">
        <v>637</v>
      </c>
      <c r="G447" s="33" t="s">
        <v>638</v>
      </c>
      <c r="H447" s="30" t="s">
        <v>639</v>
      </c>
    </row>
    <row r="448" spans="1:16" hidden="1" x14ac:dyDescent="0.4">
      <c r="A448" s="467"/>
      <c r="B448" s="18"/>
      <c r="C448" s="8"/>
      <c r="D448" s="11"/>
      <c r="E448" s="11"/>
      <c r="F448" s="11"/>
      <c r="G448" s="12"/>
      <c r="H448" s="91"/>
    </row>
    <row r="449" spans="1:8" x14ac:dyDescent="0.4">
      <c r="A449" s="467"/>
      <c r="B449" s="44" t="s">
        <v>117</v>
      </c>
      <c r="C449" s="15">
        <v>200</v>
      </c>
      <c r="D449" s="11" t="s">
        <v>298</v>
      </c>
      <c r="E449" s="11" t="s">
        <v>95</v>
      </c>
      <c r="F449" s="42" t="s">
        <v>77</v>
      </c>
      <c r="G449" s="12" t="s">
        <v>722</v>
      </c>
      <c r="H449" s="45" t="s">
        <v>448</v>
      </c>
    </row>
    <row r="450" spans="1:8" x14ac:dyDescent="0.4">
      <c r="A450" s="467"/>
      <c r="B450" s="52" t="s">
        <v>60</v>
      </c>
      <c r="C450" s="34">
        <v>30</v>
      </c>
      <c r="D450" s="34">
        <v>2.72</v>
      </c>
      <c r="E450" s="34">
        <v>2.2400000000000002</v>
      </c>
      <c r="F450" s="34">
        <v>27</v>
      </c>
      <c r="G450" s="100">
        <v>127</v>
      </c>
      <c r="H450" s="45"/>
    </row>
    <row r="451" spans="1:8" x14ac:dyDescent="0.4">
      <c r="A451" s="467"/>
      <c r="B451" s="20" t="s">
        <v>41</v>
      </c>
      <c r="C451" s="21">
        <v>495</v>
      </c>
      <c r="D451" s="22">
        <f>D447+D448+D449+D450</f>
        <v>16.32</v>
      </c>
      <c r="E451" s="22">
        <f>E447+E448+E449+E450</f>
        <v>22.54</v>
      </c>
      <c r="F451" s="22">
        <f>F447+F448+F449+F450</f>
        <v>79.099999999999994</v>
      </c>
      <c r="G451" s="21">
        <f>G447+G448+G449+G450</f>
        <v>575</v>
      </c>
      <c r="H451" s="55"/>
    </row>
    <row r="452" spans="1:8" x14ac:dyDescent="0.4">
      <c r="A452" s="468" t="s">
        <v>23</v>
      </c>
      <c r="B452" s="23" t="s">
        <v>42</v>
      </c>
      <c r="C452" s="11" t="s">
        <v>5</v>
      </c>
      <c r="D452" s="16">
        <v>1.44</v>
      </c>
      <c r="E452" s="17">
        <v>0.67</v>
      </c>
      <c r="F452" s="17">
        <v>15.43</v>
      </c>
      <c r="G452" s="24">
        <v>112</v>
      </c>
      <c r="H452" s="82" t="s">
        <v>624</v>
      </c>
    </row>
    <row r="453" spans="1:8" x14ac:dyDescent="0.4">
      <c r="A453" s="434"/>
      <c r="B453" s="25" t="s">
        <v>44</v>
      </c>
      <c r="C453" s="26">
        <v>200</v>
      </c>
      <c r="D453" s="22">
        <f>D452</f>
        <v>1.44</v>
      </c>
      <c r="E453" s="22">
        <f>E452</f>
        <v>0.67</v>
      </c>
      <c r="F453" s="22">
        <f>F452</f>
        <v>15.43</v>
      </c>
      <c r="G453" s="21">
        <f>G452</f>
        <v>112</v>
      </c>
      <c r="H453" s="55"/>
    </row>
    <row r="454" spans="1:8" x14ac:dyDescent="0.4">
      <c r="A454" s="435" t="s">
        <v>6</v>
      </c>
      <c r="B454" s="28" t="s">
        <v>556</v>
      </c>
      <c r="C454" s="15">
        <v>60</v>
      </c>
      <c r="D454" s="11" t="s">
        <v>52</v>
      </c>
      <c r="E454" s="11" t="s">
        <v>208</v>
      </c>
      <c r="F454" s="42" t="s">
        <v>62</v>
      </c>
      <c r="G454" s="12" t="s">
        <v>78</v>
      </c>
      <c r="H454" s="30" t="s">
        <v>557</v>
      </c>
    </row>
    <row r="455" spans="1:8" x14ac:dyDescent="0.4">
      <c r="A455" s="435"/>
      <c r="B455" s="28" t="s">
        <v>258</v>
      </c>
      <c r="C455" s="15" t="s">
        <v>673</v>
      </c>
      <c r="D455" s="56" t="s">
        <v>72</v>
      </c>
      <c r="E455" s="42" t="s">
        <v>92</v>
      </c>
      <c r="F455" s="42" t="s">
        <v>343</v>
      </c>
      <c r="G455" s="24" t="s">
        <v>681</v>
      </c>
      <c r="H455" s="58" t="s">
        <v>464</v>
      </c>
    </row>
    <row r="456" spans="1:8" x14ac:dyDescent="0.4">
      <c r="A456" s="435"/>
      <c r="B456" s="74" t="s">
        <v>568</v>
      </c>
      <c r="C456" s="15" t="s">
        <v>601</v>
      </c>
      <c r="D456" s="11" t="s">
        <v>218</v>
      </c>
      <c r="E456" s="11" t="s">
        <v>570</v>
      </c>
      <c r="F456" s="11" t="s">
        <v>552</v>
      </c>
      <c r="G456" s="29">
        <v>157</v>
      </c>
      <c r="H456" s="54" t="s">
        <v>571</v>
      </c>
    </row>
    <row r="457" spans="1:8" x14ac:dyDescent="0.4">
      <c r="A457" s="435"/>
      <c r="B457" s="52" t="s">
        <v>382</v>
      </c>
      <c r="C457" s="8">
        <v>150</v>
      </c>
      <c r="D457" s="11" t="s">
        <v>279</v>
      </c>
      <c r="E457" s="11" t="s">
        <v>383</v>
      </c>
      <c r="F457" s="11" t="s">
        <v>364</v>
      </c>
      <c r="G457" s="29" t="s">
        <v>236</v>
      </c>
      <c r="H457" s="54" t="s">
        <v>458</v>
      </c>
    </row>
    <row r="458" spans="1:8" x14ac:dyDescent="0.4">
      <c r="A458" s="435"/>
      <c r="B458" s="34" t="s">
        <v>50</v>
      </c>
      <c r="C458" s="15">
        <v>50</v>
      </c>
      <c r="D458" s="16" t="s">
        <v>51</v>
      </c>
      <c r="E458" s="16" t="s">
        <v>52</v>
      </c>
      <c r="F458" s="17" t="s">
        <v>53</v>
      </c>
      <c r="G458" s="12" t="s">
        <v>54</v>
      </c>
      <c r="H458" s="58"/>
    </row>
    <row r="459" spans="1:8" x14ac:dyDescent="0.4">
      <c r="A459" s="436"/>
      <c r="B459" s="41" t="s">
        <v>327</v>
      </c>
      <c r="C459" s="15">
        <v>200</v>
      </c>
      <c r="D459" s="11" t="s">
        <v>182</v>
      </c>
      <c r="E459" s="11" t="s">
        <v>31</v>
      </c>
      <c r="F459" s="42" t="s">
        <v>631</v>
      </c>
      <c r="G459" s="12" t="s">
        <v>632</v>
      </c>
      <c r="H459" s="58" t="s">
        <v>443</v>
      </c>
    </row>
    <row r="460" spans="1:8" x14ac:dyDescent="0.4">
      <c r="A460" s="434"/>
      <c r="B460" s="20" t="s">
        <v>80</v>
      </c>
      <c r="C460" s="59" t="s">
        <v>822</v>
      </c>
      <c r="D460" s="38">
        <f>D454+D455+D456+D457+D458+D459</f>
        <v>19.7</v>
      </c>
      <c r="E460" s="38">
        <f>E454+E455+E456+E457+E458+E459</f>
        <v>31.4</v>
      </c>
      <c r="F460" s="38">
        <f>F454+F455+F456+F457+F458+F459</f>
        <v>98.300000000000011</v>
      </c>
      <c r="G460" s="37">
        <f>G454+G455+G456+G457+G458+G459</f>
        <v>711</v>
      </c>
      <c r="H460" s="50"/>
    </row>
    <row r="461" spans="1:8" x14ac:dyDescent="0.4">
      <c r="A461" s="468" t="s">
        <v>59</v>
      </c>
      <c r="B461" s="390" t="s">
        <v>870</v>
      </c>
      <c r="C461" s="306">
        <v>200</v>
      </c>
      <c r="D461" s="313" t="s">
        <v>552</v>
      </c>
      <c r="E461" s="313" t="s">
        <v>749</v>
      </c>
      <c r="F461" s="314" t="s">
        <v>187</v>
      </c>
      <c r="G461" s="309">
        <v>115</v>
      </c>
      <c r="H461" s="310" t="s">
        <v>433</v>
      </c>
    </row>
    <row r="462" spans="1:8" x14ac:dyDescent="0.4">
      <c r="A462" s="434"/>
      <c r="B462" s="20" t="s">
        <v>81</v>
      </c>
      <c r="C462" s="306">
        <v>200</v>
      </c>
      <c r="D462" s="313" t="s">
        <v>552</v>
      </c>
      <c r="E462" s="313" t="s">
        <v>749</v>
      </c>
      <c r="F462" s="314" t="s">
        <v>187</v>
      </c>
      <c r="G462" s="309">
        <v>115</v>
      </c>
      <c r="H462" s="80"/>
    </row>
    <row r="463" spans="1:8" x14ac:dyDescent="0.4">
      <c r="A463" s="474" t="s">
        <v>8</v>
      </c>
      <c r="B463" s="44" t="s">
        <v>242</v>
      </c>
      <c r="C463" s="8" t="s">
        <v>246</v>
      </c>
      <c r="D463" s="11">
        <v>19.2</v>
      </c>
      <c r="E463" s="11">
        <v>14.3</v>
      </c>
      <c r="F463" s="11">
        <v>5.0999999999999996</v>
      </c>
      <c r="G463" s="29">
        <v>226</v>
      </c>
      <c r="H463" s="13" t="s">
        <v>434</v>
      </c>
    </row>
    <row r="464" spans="1:8" x14ac:dyDescent="0.4">
      <c r="A464" s="436"/>
      <c r="B464" s="34" t="s">
        <v>356</v>
      </c>
      <c r="C464" s="40" t="s">
        <v>74</v>
      </c>
      <c r="D464" s="32">
        <v>4.5999999999999996</v>
      </c>
      <c r="E464" s="32">
        <v>3.6</v>
      </c>
      <c r="F464" s="32">
        <v>31.7</v>
      </c>
      <c r="G464" s="33">
        <v>180</v>
      </c>
      <c r="H464" s="30" t="s">
        <v>467</v>
      </c>
    </row>
    <row r="465" spans="1:8" x14ac:dyDescent="0.4">
      <c r="A465" s="436"/>
      <c r="B465" s="413" t="s">
        <v>66</v>
      </c>
      <c r="C465" s="322">
        <v>50</v>
      </c>
      <c r="D465" s="337">
        <v>3.8</v>
      </c>
      <c r="E465" s="337">
        <v>0.4</v>
      </c>
      <c r="F465" s="337">
        <v>24.6</v>
      </c>
      <c r="G465" s="324">
        <v>117</v>
      </c>
      <c r="H465" s="333" t="s">
        <v>432</v>
      </c>
    </row>
    <row r="466" spans="1:8" x14ac:dyDescent="0.4">
      <c r="A466" s="436"/>
      <c r="B466" s="44" t="s">
        <v>67</v>
      </c>
      <c r="C466" s="15">
        <v>200</v>
      </c>
      <c r="D466" s="11" t="s">
        <v>378</v>
      </c>
      <c r="E466" s="11" t="s">
        <v>378</v>
      </c>
      <c r="F466" s="73" t="s">
        <v>625</v>
      </c>
      <c r="G466" s="29" t="s">
        <v>626</v>
      </c>
      <c r="H466" s="58" t="s">
        <v>436</v>
      </c>
    </row>
    <row r="467" spans="1:8" x14ac:dyDescent="0.4">
      <c r="A467" s="434"/>
      <c r="B467" s="20" t="s">
        <v>82</v>
      </c>
      <c r="C467" s="21">
        <v>560</v>
      </c>
      <c r="D467" s="48">
        <f>D463+D464+D465+D466</f>
        <v>28.999999999999996</v>
      </c>
      <c r="E467" s="48">
        <f>E463+E464+E465+E466</f>
        <v>19.7</v>
      </c>
      <c r="F467" s="48">
        <f>F463+F464+F465+F466</f>
        <v>72.599999999999994</v>
      </c>
      <c r="G467" s="49">
        <f>G463+G464+G465+G466</f>
        <v>584</v>
      </c>
      <c r="H467" s="50"/>
    </row>
    <row r="468" spans="1:8" x14ac:dyDescent="0.4">
      <c r="A468" s="472" t="s">
        <v>83</v>
      </c>
      <c r="B468" s="473"/>
      <c r="C468" s="49">
        <f>C467+C462+C460+C453+C451</f>
        <v>2270</v>
      </c>
      <c r="D468" s="49">
        <f>D467+D462+D460+D453+D451</f>
        <v>72.359999999999985</v>
      </c>
      <c r="E468" s="49">
        <f>E467+E462+E460+E453+E451</f>
        <v>80.91</v>
      </c>
      <c r="F468" s="49">
        <f>F467+F462+F460+F453+F451</f>
        <v>273.83000000000004</v>
      </c>
      <c r="G468" s="49">
        <f>G467+G462+G460+G453+G451</f>
        <v>2097</v>
      </c>
      <c r="H468" s="39"/>
    </row>
    <row r="469" spans="1:8" x14ac:dyDescent="0.4">
      <c r="A469" s="470" t="s">
        <v>24</v>
      </c>
      <c r="B469" s="470" t="s">
        <v>25</v>
      </c>
      <c r="C469" s="467" t="s">
        <v>26</v>
      </c>
      <c r="D469" s="467" t="s">
        <v>543</v>
      </c>
      <c r="E469" s="467"/>
      <c r="F469" s="467"/>
      <c r="G469" s="470" t="s">
        <v>38</v>
      </c>
      <c r="H469" s="470" t="s">
        <v>39</v>
      </c>
    </row>
    <row r="470" spans="1:8" x14ac:dyDescent="0.4">
      <c r="A470" s="471"/>
      <c r="B470" s="471"/>
      <c r="C470" s="468"/>
      <c r="D470" s="128" t="s">
        <v>4</v>
      </c>
      <c r="E470" s="128" t="s">
        <v>36</v>
      </c>
      <c r="F470" s="128" t="s">
        <v>30</v>
      </c>
      <c r="G470" s="471"/>
      <c r="H470" s="471"/>
    </row>
    <row r="471" spans="1:8" x14ac:dyDescent="0.4">
      <c r="A471" s="463" t="s">
        <v>395</v>
      </c>
      <c r="B471" s="464"/>
      <c r="C471" s="465"/>
      <c r="D471" s="465"/>
      <c r="E471" s="465"/>
      <c r="F471" s="465"/>
      <c r="G471" s="465"/>
      <c r="H471" s="466"/>
    </row>
    <row r="472" spans="1:8" x14ac:dyDescent="0.4">
      <c r="A472" s="467" t="s">
        <v>40</v>
      </c>
      <c r="B472" s="28" t="s">
        <v>576</v>
      </c>
      <c r="C472" s="8" t="s">
        <v>113</v>
      </c>
      <c r="D472" s="11" t="s">
        <v>140</v>
      </c>
      <c r="E472" s="11" t="s">
        <v>561</v>
      </c>
      <c r="F472" s="11" t="s">
        <v>580</v>
      </c>
      <c r="G472" s="29" t="s">
        <v>581</v>
      </c>
      <c r="H472" s="54" t="s">
        <v>579</v>
      </c>
    </row>
    <row r="473" spans="1:8" x14ac:dyDescent="0.4">
      <c r="A473" s="467"/>
      <c r="B473" s="52" t="s">
        <v>89</v>
      </c>
      <c r="C473" s="8">
        <v>200</v>
      </c>
      <c r="D473" s="10" t="s">
        <v>46</v>
      </c>
      <c r="E473" s="10" t="s">
        <v>46</v>
      </c>
      <c r="F473" s="53" t="s">
        <v>622</v>
      </c>
      <c r="G473" s="12" t="s">
        <v>623</v>
      </c>
      <c r="H473" s="58" t="s">
        <v>439</v>
      </c>
    </row>
    <row r="474" spans="1:8" x14ac:dyDescent="0.4">
      <c r="A474" s="467"/>
      <c r="B474" s="41" t="s">
        <v>172</v>
      </c>
      <c r="C474" s="11" t="s">
        <v>648</v>
      </c>
      <c r="D474" s="10" t="s">
        <v>649</v>
      </c>
      <c r="E474" s="10" t="s">
        <v>48</v>
      </c>
      <c r="F474" s="53" t="s">
        <v>646</v>
      </c>
      <c r="G474" s="12" t="s">
        <v>650</v>
      </c>
      <c r="H474" s="58" t="s">
        <v>459</v>
      </c>
    </row>
    <row r="475" spans="1:8" x14ac:dyDescent="0.4">
      <c r="A475" s="467"/>
      <c r="B475" s="20" t="s">
        <v>41</v>
      </c>
      <c r="C475" s="21">
        <v>465</v>
      </c>
      <c r="D475" s="22">
        <f>D474+D473+D472</f>
        <v>14.8</v>
      </c>
      <c r="E475" s="22">
        <f>E474+E473+E472</f>
        <v>17.5</v>
      </c>
      <c r="F475" s="22">
        <f>F474+F473+F472</f>
        <v>72.599999999999994</v>
      </c>
      <c r="G475" s="21">
        <f>G474+G473+G472</f>
        <v>508.3</v>
      </c>
      <c r="H475" s="55"/>
    </row>
    <row r="476" spans="1:8" x14ac:dyDescent="0.4">
      <c r="A476" s="468" t="s">
        <v>23</v>
      </c>
      <c r="B476" s="23" t="s">
        <v>42</v>
      </c>
      <c r="C476" s="11" t="s">
        <v>5</v>
      </c>
      <c r="D476" s="16">
        <v>1.44</v>
      </c>
      <c r="E476" s="17">
        <v>0.67</v>
      </c>
      <c r="F476" s="17">
        <v>15.43</v>
      </c>
      <c r="G476" s="24">
        <v>112</v>
      </c>
      <c r="H476" s="82" t="s">
        <v>624</v>
      </c>
    </row>
    <row r="477" spans="1:8" x14ac:dyDescent="0.4">
      <c r="A477" s="434"/>
      <c r="B477" s="25" t="s">
        <v>44</v>
      </c>
      <c r="C477" s="26">
        <v>200</v>
      </c>
      <c r="D477" s="22">
        <f>D476</f>
        <v>1.44</v>
      </c>
      <c r="E477" s="22">
        <f>E476</f>
        <v>0.67</v>
      </c>
      <c r="F477" s="22">
        <f>F476</f>
        <v>15.43</v>
      </c>
      <c r="G477" s="21">
        <f>G476</f>
        <v>112</v>
      </c>
      <c r="H477" s="55"/>
    </row>
    <row r="478" spans="1:8" x14ac:dyDescent="0.4">
      <c r="A478" s="435" t="s">
        <v>6</v>
      </c>
      <c r="B478" s="413" t="s">
        <v>280</v>
      </c>
      <c r="C478" s="315">
        <v>60</v>
      </c>
      <c r="D478" s="315">
        <v>0.9</v>
      </c>
      <c r="E478" s="315">
        <v>2.7</v>
      </c>
      <c r="F478" s="315">
        <v>6.6</v>
      </c>
      <c r="G478" s="349">
        <v>54</v>
      </c>
      <c r="H478" s="46" t="s">
        <v>456</v>
      </c>
    </row>
    <row r="479" spans="1:8" x14ac:dyDescent="0.4">
      <c r="A479" s="435"/>
      <c r="B479" s="28" t="s">
        <v>720</v>
      </c>
      <c r="C479" s="15" t="s">
        <v>716</v>
      </c>
      <c r="D479" s="11" t="s">
        <v>717</v>
      </c>
      <c r="E479" s="11" t="s">
        <v>238</v>
      </c>
      <c r="F479" s="11" t="s">
        <v>718</v>
      </c>
      <c r="G479" s="29" t="s">
        <v>134</v>
      </c>
      <c r="H479" s="30" t="s">
        <v>719</v>
      </c>
    </row>
    <row r="480" spans="1:8" x14ac:dyDescent="0.4">
      <c r="A480" s="435"/>
      <c r="B480" s="27" t="s">
        <v>49</v>
      </c>
      <c r="C480" s="31" t="s">
        <v>113</v>
      </c>
      <c r="D480" s="32">
        <v>12.8</v>
      </c>
      <c r="E480" s="32">
        <v>9.18</v>
      </c>
      <c r="F480" s="32">
        <v>21.41</v>
      </c>
      <c r="G480" s="33">
        <v>212</v>
      </c>
      <c r="H480" s="30" t="s">
        <v>501</v>
      </c>
    </row>
    <row r="481" spans="1:8" x14ac:dyDescent="0.4">
      <c r="A481" s="435"/>
      <c r="B481" s="413" t="s">
        <v>66</v>
      </c>
      <c r="C481" s="322">
        <v>50</v>
      </c>
      <c r="D481" s="337">
        <v>3.8</v>
      </c>
      <c r="E481" s="337">
        <v>0.4</v>
      </c>
      <c r="F481" s="337">
        <v>24.6</v>
      </c>
      <c r="G481" s="324">
        <v>117</v>
      </c>
      <c r="H481" s="333" t="s">
        <v>432</v>
      </c>
    </row>
    <row r="482" spans="1:8" x14ac:dyDescent="0.4">
      <c r="A482" s="436"/>
      <c r="B482" s="27" t="s">
        <v>210</v>
      </c>
      <c r="C482" s="65">
        <v>200</v>
      </c>
      <c r="D482" s="79" t="s">
        <v>628</v>
      </c>
      <c r="E482" s="79" t="s">
        <v>629</v>
      </c>
      <c r="F482" s="117" t="s">
        <v>301</v>
      </c>
      <c r="G482" s="103" t="s">
        <v>630</v>
      </c>
      <c r="H482" s="58" t="s">
        <v>450</v>
      </c>
    </row>
    <row r="483" spans="1:8" x14ac:dyDescent="0.4">
      <c r="A483" s="434"/>
      <c r="B483" s="20" t="s">
        <v>80</v>
      </c>
      <c r="C483" s="59" t="s">
        <v>864</v>
      </c>
      <c r="D483" s="38">
        <f>D478+D479+D480+D481+D482</f>
        <v>26.500000000000004</v>
      </c>
      <c r="E483" s="38">
        <f>E478+E479+E480+E481+E482</f>
        <v>16.73</v>
      </c>
      <c r="F483" s="38">
        <f>F478+F479+F480+F481+F482</f>
        <v>111.91</v>
      </c>
      <c r="G483" s="37">
        <f>G478+G479+G480+G481+G482</f>
        <v>695</v>
      </c>
      <c r="H483" s="50"/>
    </row>
    <row r="484" spans="1:8" x14ac:dyDescent="0.4">
      <c r="A484" s="468" t="s">
        <v>59</v>
      </c>
      <c r="B484" s="52" t="s">
        <v>125</v>
      </c>
      <c r="C484" s="68">
        <v>30</v>
      </c>
      <c r="D484" s="16">
        <v>1.7</v>
      </c>
      <c r="E484" s="16">
        <v>2.2000000000000002</v>
      </c>
      <c r="F484" s="69">
        <v>27.15</v>
      </c>
      <c r="G484" s="12">
        <v>135</v>
      </c>
      <c r="H484" s="50"/>
    </row>
    <row r="485" spans="1:8" x14ac:dyDescent="0.4">
      <c r="A485" s="436"/>
      <c r="B485" s="28" t="s">
        <v>126</v>
      </c>
      <c r="C485" s="15">
        <v>200</v>
      </c>
      <c r="D485" s="11" t="s">
        <v>659</v>
      </c>
      <c r="E485" s="11" t="s">
        <v>660</v>
      </c>
      <c r="F485" s="42" t="s">
        <v>232</v>
      </c>
      <c r="G485" s="12" t="s">
        <v>630</v>
      </c>
      <c r="H485" s="45" t="s">
        <v>444</v>
      </c>
    </row>
    <row r="486" spans="1:8" x14ac:dyDescent="0.4">
      <c r="A486" s="434"/>
      <c r="B486" s="20" t="s">
        <v>81</v>
      </c>
      <c r="C486" s="43">
        <v>230</v>
      </c>
      <c r="D486" s="38">
        <f>D485+D484</f>
        <v>7.2</v>
      </c>
      <c r="E486" s="38">
        <f>E485+E484</f>
        <v>8.4</v>
      </c>
      <c r="F486" s="38">
        <f>F485+F484</f>
        <v>35.75</v>
      </c>
      <c r="G486" s="37">
        <f>G485+G484</f>
        <v>245</v>
      </c>
      <c r="H486" s="80"/>
    </row>
    <row r="487" spans="1:8" x14ac:dyDescent="0.4">
      <c r="A487" s="474" t="s">
        <v>8</v>
      </c>
      <c r="B487" s="7" t="s">
        <v>84</v>
      </c>
      <c r="C487" s="8" t="s">
        <v>865</v>
      </c>
      <c r="D487" s="9">
        <v>12.2</v>
      </c>
      <c r="E487" s="10" t="s">
        <v>57</v>
      </c>
      <c r="F487" s="11" t="s">
        <v>107</v>
      </c>
      <c r="G487" s="12" t="s">
        <v>17</v>
      </c>
      <c r="H487" s="51" t="s">
        <v>437</v>
      </c>
    </row>
    <row r="488" spans="1:8" x14ac:dyDescent="0.4">
      <c r="A488" s="436"/>
      <c r="B488" s="28" t="s">
        <v>194</v>
      </c>
      <c r="C488" s="15">
        <v>200</v>
      </c>
      <c r="D488" s="11">
        <v>0.1</v>
      </c>
      <c r="E488" s="11" t="s">
        <v>32</v>
      </c>
      <c r="F488" s="42">
        <v>9.1</v>
      </c>
      <c r="G488" s="12">
        <v>24.4</v>
      </c>
      <c r="H488" s="54" t="s">
        <v>430</v>
      </c>
    </row>
    <row r="489" spans="1:8" x14ac:dyDescent="0.4">
      <c r="A489" s="436"/>
      <c r="B489" s="34" t="s">
        <v>294</v>
      </c>
      <c r="C489" s="8">
        <v>100</v>
      </c>
      <c r="D489" s="10" t="s">
        <v>28</v>
      </c>
      <c r="E489" s="10" t="s">
        <v>232</v>
      </c>
      <c r="F489" s="10" t="s">
        <v>714</v>
      </c>
      <c r="G489" s="12" t="s">
        <v>715</v>
      </c>
      <c r="H489" s="30" t="s">
        <v>481</v>
      </c>
    </row>
    <row r="490" spans="1:8" x14ac:dyDescent="0.4">
      <c r="A490" s="436"/>
      <c r="B490" s="23" t="s">
        <v>190</v>
      </c>
      <c r="C490" s="11" t="s">
        <v>551</v>
      </c>
      <c r="D490" s="16">
        <v>0.4</v>
      </c>
      <c r="E490" s="17">
        <v>0.4</v>
      </c>
      <c r="F490" s="17">
        <v>9.8000000000000007</v>
      </c>
      <c r="G490" s="24">
        <v>47</v>
      </c>
      <c r="H490" s="46"/>
    </row>
    <row r="491" spans="1:8" x14ac:dyDescent="0.4">
      <c r="A491" s="434"/>
      <c r="B491" s="20" t="s">
        <v>82</v>
      </c>
      <c r="C491" s="21">
        <v>607</v>
      </c>
      <c r="D491" s="48">
        <f>D423+D488+D489+D490</f>
        <v>20.299999999999997</v>
      </c>
      <c r="E491" s="48">
        <f>E423+E488+E489+E490</f>
        <v>21.029999999999998</v>
      </c>
      <c r="F491" s="48">
        <f>F423+F488+F489+F490</f>
        <v>72.92</v>
      </c>
      <c r="G491" s="49">
        <f>G423+G488+G489+G490</f>
        <v>608.4</v>
      </c>
      <c r="H491" s="50"/>
    </row>
    <row r="492" spans="1:8" x14ac:dyDescent="0.4">
      <c r="A492" s="472" t="s">
        <v>83</v>
      </c>
      <c r="B492" s="473"/>
      <c r="C492" s="49">
        <f>C491+C486+C483+C477+C475</f>
        <v>2287</v>
      </c>
      <c r="D492" s="48">
        <f>D491+D486+D483+D477+D475</f>
        <v>70.239999999999995</v>
      </c>
      <c r="E492" s="48">
        <f>E491+E486+E483+E477+E475</f>
        <v>64.33</v>
      </c>
      <c r="F492" s="48">
        <f>F491+F486+F483+F477+F475</f>
        <v>308.61</v>
      </c>
      <c r="G492" s="49">
        <f>G491+G486+G483+G477+G475</f>
        <v>2168.7000000000003</v>
      </c>
      <c r="H492" s="50"/>
    </row>
    <row r="493" spans="1:8" x14ac:dyDescent="0.4">
      <c r="A493" s="475" t="s">
        <v>498</v>
      </c>
      <c r="B493" s="476"/>
      <c r="C493" s="94">
        <f>C494/20</f>
        <v>2130.25</v>
      </c>
      <c r="D493" s="48">
        <f>D494/20</f>
        <v>70.888499999999993</v>
      </c>
      <c r="E493" s="48">
        <f>E494/20</f>
        <v>71.859000000000009</v>
      </c>
      <c r="F493" s="48">
        <f>F494/20</f>
        <v>260.40649999999994</v>
      </c>
      <c r="G493" s="49">
        <f>G494/20</f>
        <v>1925.1535000000003</v>
      </c>
    </row>
    <row r="494" spans="1:8" x14ac:dyDescent="0.4">
      <c r="C494" s="95">
        <f>C492+C468+C443+C419+C396+C371+C346+C322+C298+C274+C250+C226+C202+C179+C155+C129+C103+C79+C53+C30</f>
        <v>42605</v>
      </c>
      <c r="D494" s="95">
        <f>D492+D468+D443+D419+D396+D371+D346+D322+D298+D274+D250+D226+D202+D179+D155+D129+D103+D79+D53+D30</f>
        <v>1417.77</v>
      </c>
      <c r="E494" s="95">
        <f>E492+E468+E443+E419+E396+E371+E346+E322+E298+E274+E250+E226+E202+E179+E155+E129+E103+E79+E53+E30</f>
        <v>1437.18</v>
      </c>
      <c r="F494" s="95">
        <f>F492+F468+F443+F419+F396+F371+F346+F322+F298+F274+F250+F226+F202+F179+F155+F129+F103+F79+F53+F30</f>
        <v>5208.1299999999992</v>
      </c>
      <c r="G494" s="95">
        <f>G492+G468+G443+G419+G396+G371+G346+G322+G298+G274+G250+G226+G202+G179+G155+G129+G103+G79+G53+G30</f>
        <v>38503.070000000007</v>
      </c>
    </row>
  </sheetData>
  <mergeCells count="269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rowBreaks count="19" manualBreakCount="19">
    <brk id="30" max="16383" man="1"/>
    <brk id="54" max="16383" man="1"/>
    <brk id="79" max="16383" man="1"/>
    <brk id="103" max="16383" man="1"/>
    <brk id="129" max="16383" man="1"/>
    <brk id="155" max="16383" man="1"/>
    <brk id="179" max="16383" man="1"/>
    <brk id="202" max="16383" man="1"/>
    <brk id="226" max="16383" man="1"/>
    <brk id="250" max="16383" man="1"/>
    <brk id="274" max="16383" man="1"/>
    <brk id="298" max="16383" man="1"/>
    <brk id="322" max="16383" man="1"/>
    <brk id="346" max="16383" man="1"/>
    <brk id="371" max="16383" man="1"/>
    <brk id="396" max="16383" man="1"/>
    <brk id="419" max="7" man="1"/>
    <brk id="443" max="7" man="1"/>
    <brk id="468" max="7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09375" defaultRowHeight="21" x14ac:dyDescent="0.4"/>
  <cols>
    <col min="1" max="1" width="13.33203125" style="4" customWidth="1"/>
    <col min="2" max="2" width="63.88671875" style="4" customWidth="1"/>
    <col min="3" max="3" width="17.88671875" style="4" customWidth="1"/>
    <col min="4" max="6" width="15.6640625" style="4" customWidth="1"/>
    <col min="7" max="7" width="22.5546875" style="4" customWidth="1"/>
    <col min="8" max="8" width="71.6640625" style="4" customWidth="1"/>
    <col min="9" max="16384" width="9.109375" style="4"/>
  </cols>
  <sheetData>
    <row r="1" spans="1:12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2" x14ac:dyDescent="0.4">
      <c r="A2" s="4" t="s">
        <v>2</v>
      </c>
      <c r="C2" s="6"/>
      <c r="D2" s="108"/>
      <c r="E2" s="6"/>
      <c r="F2" s="108"/>
      <c r="G2" s="6"/>
      <c r="H2" s="108" t="s">
        <v>1</v>
      </c>
      <c r="J2" s="5"/>
      <c r="K2" s="6"/>
      <c r="L2" s="4" t="s">
        <v>549</v>
      </c>
    </row>
    <row r="3" spans="1:12" x14ac:dyDescent="0.4">
      <c r="A3" s="134" t="s">
        <v>3</v>
      </c>
      <c r="B3" s="2"/>
      <c r="C3" s="2"/>
      <c r="F3" s="108"/>
      <c r="G3" s="108"/>
      <c r="H3" s="109" t="s">
        <v>867</v>
      </c>
      <c r="I3" s="2"/>
      <c r="L3" s="108"/>
    </row>
    <row r="4" spans="1:12" x14ac:dyDescent="0.4">
      <c r="A4" s="134" t="s">
        <v>838</v>
      </c>
      <c r="B4" s="2"/>
      <c r="C4" s="2"/>
      <c r="H4" s="108" t="s">
        <v>838</v>
      </c>
    </row>
    <row r="5" spans="1:12" ht="42" customHeight="1" x14ac:dyDescent="0.4">
      <c r="A5" s="453" t="s">
        <v>732</v>
      </c>
      <c r="B5" s="453"/>
      <c r="C5" s="453"/>
      <c r="D5" s="453"/>
      <c r="E5" s="453"/>
      <c r="F5" s="453"/>
      <c r="G5" s="453"/>
      <c r="H5" s="453"/>
    </row>
    <row r="6" spans="1:12" x14ac:dyDescent="0.4">
      <c r="A6" s="477" t="s">
        <v>883</v>
      </c>
      <c r="B6" s="477"/>
      <c r="C6" s="477"/>
      <c r="D6" s="477"/>
      <c r="E6" s="477"/>
      <c r="F6" s="477"/>
      <c r="G6" s="477"/>
      <c r="H6" s="477"/>
    </row>
    <row r="8" spans="1:12" x14ac:dyDescent="0.4">
      <c r="A8" s="470" t="s">
        <v>24</v>
      </c>
      <c r="B8" s="470" t="s">
        <v>25</v>
      </c>
      <c r="C8" s="467" t="s">
        <v>26</v>
      </c>
      <c r="D8" s="467" t="s">
        <v>543</v>
      </c>
      <c r="E8" s="467"/>
      <c r="F8" s="467"/>
      <c r="G8" s="470" t="s">
        <v>38</v>
      </c>
      <c r="H8" s="470" t="s">
        <v>39</v>
      </c>
    </row>
    <row r="9" spans="1:12" x14ac:dyDescent="0.4">
      <c r="A9" s="471"/>
      <c r="B9" s="471"/>
      <c r="C9" s="468"/>
      <c r="D9" s="133" t="s">
        <v>4</v>
      </c>
      <c r="E9" s="133" t="s">
        <v>36</v>
      </c>
      <c r="F9" s="133" t="s">
        <v>30</v>
      </c>
      <c r="G9" s="471"/>
      <c r="H9" s="471"/>
    </row>
    <row r="10" spans="1:12" x14ac:dyDescent="0.4">
      <c r="A10" s="460" t="s">
        <v>536</v>
      </c>
      <c r="B10" s="461"/>
      <c r="C10" s="461"/>
      <c r="D10" s="461"/>
      <c r="E10" s="461"/>
      <c r="F10" s="461"/>
      <c r="G10" s="461"/>
      <c r="H10" s="462"/>
    </row>
    <row r="11" spans="1:12" x14ac:dyDescent="0.4">
      <c r="A11" s="463" t="s">
        <v>496</v>
      </c>
      <c r="B11" s="465"/>
      <c r="C11" s="465"/>
      <c r="D11" s="465"/>
      <c r="E11" s="465"/>
      <c r="F11" s="465"/>
      <c r="G11" s="465"/>
      <c r="H11" s="466"/>
    </row>
    <row r="12" spans="1:12" ht="28.5" customHeight="1" x14ac:dyDescent="0.4">
      <c r="A12" s="467" t="s">
        <v>40</v>
      </c>
      <c r="B12" s="28" t="s">
        <v>239</v>
      </c>
      <c r="C12" s="15" t="s">
        <v>124</v>
      </c>
      <c r="D12" s="11">
        <v>5.3</v>
      </c>
      <c r="E12" s="11" t="s">
        <v>230</v>
      </c>
      <c r="F12" s="11" t="s">
        <v>167</v>
      </c>
      <c r="G12" s="11" t="s">
        <v>241</v>
      </c>
      <c r="H12" s="30" t="s">
        <v>476</v>
      </c>
    </row>
    <row r="13" spans="1:12" ht="32.25" customHeight="1" x14ac:dyDescent="0.4">
      <c r="A13" s="467"/>
      <c r="B13" s="52" t="s">
        <v>89</v>
      </c>
      <c r="C13" s="15">
        <v>150</v>
      </c>
      <c r="D13" s="16">
        <v>2.1</v>
      </c>
      <c r="E13" s="16">
        <v>2.1</v>
      </c>
      <c r="F13" s="17">
        <v>11</v>
      </c>
      <c r="G13" s="12">
        <v>70</v>
      </c>
      <c r="H13" s="23" t="s">
        <v>439</v>
      </c>
    </row>
    <row r="14" spans="1:12" x14ac:dyDescent="0.4">
      <c r="A14" s="467"/>
      <c r="B14" s="18" t="s">
        <v>104</v>
      </c>
      <c r="C14" s="8">
        <v>30</v>
      </c>
      <c r="D14" s="11">
        <v>3.2</v>
      </c>
      <c r="E14" s="11">
        <v>0.3</v>
      </c>
      <c r="F14" s="11">
        <v>15.3</v>
      </c>
      <c r="G14" s="12">
        <v>79</v>
      </c>
      <c r="H14" s="13"/>
    </row>
    <row r="15" spans="1:12" x14ac:dyDescent="0.4">
      <c r="A15" s="467"/>
      <c r="B15" s="20" t="s">
        <v>41</v>
      </c>
      <c r="C15" s="21">
        <v>334</v>
      </c>
      <c r="D15" s="22">
        <f>D12+D13+D14</f>
        <v>10.600000000000001</v>
      </c>
      <c r="E15" s="22">
        <f>E12+E13+E14</f>
        <v>8.1000000000000014</v>
      </c>
      <c r="F15" s="22">
        <f>F12+F13+F14</f>
        <v>53.900000000000006</v>
      </c>
      <c r="G15" s="21">
        <v>333</v>
      </c>
      <c r="H15" s="19"/>
    </row>
    <row r="16" spans="1:12" x14ac:dyDescent="0.4">
      <c r="A16" s="468" t="s">
        <v>23</v>
      </c>
      <c r="B16" s="23" t="s">
        <v>42</v>
      </c>
      <c r="C16" s="11" t="s">
        <v>551</v>
      </c>
      <c r="D16" s="16">
        <v>1.08</v>
      </c>
      <c r="E16" s="17">
        <v>0.5</v>
      </c>
      <c r="F16" s="17">
        <v>11.6</v>
      </c>
      <c r="G16" s="24">
        <v>55.16</v>
      </c>
      <c r="H16" s="19"/>
    </row>
    <row r="17" spans="1:8" x14ac:dyDescent="0.4">
      <c r="A17" s="434"/>
      <c r="B17" s="25" t="s">
        <v>44</v>
      </c>
      <c r="C17" s="26">
        <v>150</v>
      </c>
      <c r="D17" s="22">
        <f>D16</f>
        <v>1.08</v>
      </c>
      <c r="E17" s="22">
        <f>E16</f>
        <v>0.5</v>
      </c>
      <c r="F17" s="22">
        <f>F16</f>
        <v>11.6</v>
      </c>
      <c r="G17" s="21">
        <f>G16</f>
        <v>55.16</v>
      </c>
      <c r="H17" s="19"/>
    </row>
    <row r="18" spans="1:8" ht="26.4" customHeight="1" x14ac:dyDescent="0.4">
      <c r="A18" s="469" t="s">
        <v>6</v>
      </c>
      <c r="B18" s="13" t="s">
        <v>597</v>
      </c>
      <c r="C18" s="15">
        <v>40</v>
      </c>
      <c r="D18" s="16">
        <v>0.5</v>
      </c>
      <c r="E18" s="16">
        <v>0.04</v>
      </c>
      <c r="F18" s="17">
        <v>2.8</v>
      </c>
      <c r="G18" s="12">
        <v>13</v>
      </c>
      <c r="H18" s="27" t="s">
        <v>598</v>
      </c>
    </row>
    <row r="19" spans="1:8" ht="30.6" customHeight="1" x14ac:dyDescent="0.4">
      <c r="A19" s="435"/>
      <c r="B19" s="34" t="s">
        <v>325</v>
      </c>
      <c r="C19" s="57" t="s">
        <v>91</v>
      </c>
      <c r="D19" s="57">
        <v>3.4</v>
      </c>
      <c r="E19" s="57">
        <v>2.1</v>
      </c>
      <c r="F19" s="57">
        <v>8.3000000000000007</v>
      </c>
      <c r="G19" s="57">
        <v>66</v>
      </c>
      <c r="H19" s="46" t="s">
        <v>441</v>
      </c>
    </row>
    <row r="20" spans="1:8" ht="27.6" customHeight="1" x14ac:dyDescent="0.4">
      <c r="A20" s="435"/>
      <c r="B20" s="52" t="s">
        <v>833</v>
      </c>
      <c r="C20" s="15" t="s">
        <v>275</v>
      </c>
      <c r="D20" s="11">
        <v>6.8</v>
      </c>
      <c r="E20" s="11">
        <v>10.8</v>
      </c>
      <c r="F20" s="42">
        <v>8.3000000000000007</v>
      </c>
      <c r="G20" s="10">
        <v>163</v>
      </c>
      <c r="H20" s="30" t="s">
        <v>603</v>
      </c>
    </row>
    <row r="21" spans="1:8" ht="30.6" customHeight="1" x14ac:dyDescent="0.4">
      <c r="A21" s="435"/>
      <c r="B21" s="311" t="s">
        <v>382</v>
      </c>
      <c r="C21" s="306">
        <v>120</v>
      </c>
      <c r="D21" s="313" t="s">
        <v>408</v>
      </c>
      <c r="E21" s="313" t="s">
        <v>409</v>
      </c>
      <c r="F21" s="314" t="s">
        <v>410</v>
      </c>
      <c r="G21" s="345" t="s">
        <v>411</v>
      </c>
      <c r="H21" s="310" t="s">
        <v>458</v>
      </c>
    </row>
    <row r="22" spans="1:8" x14ac:dyDescent="0.4">
      <c r="A22" s="435"/>
      <c r="B22" s="34" t="s">
        <v>50</v>
      </c>
      <c r="C22" s="15">
        <v>40</v>
      </c>
      <c r="D22" s="11" t="s">
        <v>75</v>
      </c>
      <c r="E22" s="11" t="s">
        <v>76</v>
      </c>
      <c r="F22" s="11" t="s">
        <v>77</v>
      </c>
      <c r="G22" s="29" t="s">
        <v>78</v>
      </c>
      <c r="H22" s="19"/>
    </row>
    <row r="23" spans="1:8" ht="26.25" customHeight="1" x14ac:dyDescent="0.4">
      <c r="A23" s="436"/>
      <c r="B23" s="35" t="s">
        <v>55</v>
      </c>
      <c r="C23" s="15">
        <v>150</v>
      </c>
      <c r="D23" s="11" t="s">
        <v>56</v>
      </c>
      <c r="E23" s="11" t="s">
        <v>56</v>
      </c>
      <c r="F23" s="10" t="s">
        <v>79</v>
      </c>
      <c r="G23" s="12">
        <v>57</v>
      </c>
      <c r="H23" s="36" t="s">
        <v>432</v>
      </c>
    </row>
    <row r="24" spans="1:8" x14ac:dyDescent="0.4">
      <c r="A24" s="434"/>
      <c r="B24" s="20" t="s">
        <v>80</v>
      </c>
      <c r="C24" s="37">
        <v>565</v>
      </c>
      <c r="D24" s="38">
        <f>SUM(D18:D23)</f>
        <v>10.7</v>
      </c>
      <c r="E24" s="38">
        <f>SUM(E18:E23)</f>
        <v>12.940000000000001</v>
      </c>
      <c r="F24" s="38">
        <f>SUM(F18:F23)</f>
        <v>19.400000000000002</v>
      </c>
      <c r="G24" s="37">
        <f>G18+G19+G20+G22+G23</f>
        <v>365</v>
      </c>
      <c r="H24" s="39"/>
    </row>
    <row r="25" spans="1:8" ht="29.25" customHeight="1" x14ac:dyDescent="0.4">
      <c r="A25" s="468" t="s">
        <v>59</v>
      </c>
      <c r="B25" s="390" t="s">
        <v>868</v>
      </c>
      <c r="C25" s="306">
        <v>160</v>
      </c>
      <c r="D25" s="313" t="s">
        <v>235</v>
      </c>
      <c r="E25" s="313" t="s">
        <v>64</v>
      </c>
      <c r="F25" s="314" t="s">
        <v>869</v>
      </c>
      <c r="G25" s="345" t="s">
        <v>96</v>
      </c>
      <c r="H25" s="310" t="s">
        <v>433</v>
      </c>
    </row>
    <row r="26" spans="1:8" x14ac:dyDescent="0.4">
      <c r="A26" s="434"/>
      <c r="B26" s="20" t="s">
        <v>81</v>
      </c>
      <c r="C26" s="306">
        <v>160</v>
      </c>
      <c r="D26" s="313" t="s">
        <v>235</v>
      </c>
      <c r="E26" s="313" t="s">
        <v>64</v>
      </c>
      <c r="F26" s="314" t="s">
        <v>869</v>
      </c>
      <c r="G26" s="345" t="s">
        <v>96</v>
      </c>
      <c r="H26" s="39"/>
    </row>
    <row r="27" spans="1:8" ht="27" customHeight="1" x14ac:dyDescent="0.4">
      <c r="A27" s="468" t="s">
        <v>8</v>
      </c>
      <c r="B27" s="44" t="s">
        <v>163</v>
      </c>
      <c r="C27" s="8" t="s">
        <v>164</v>
      </c>
      <c r="D27" s="11" t="s">
        <v>165</v>
      </c>
      <c r="E27" s="11" t="s">
        <v>166</v>
      </c>
      <c r="F27" s="11" t="s">
        <v>167</v>
      </c>
      <c r="G27" s="11" t="s">
        <v>168</v>
      </c>
      <c r="H27" s="30" t="s">
        <v>462</v>
      </c>
    </row>
    <row r="28" spans="1:8" ht="28.5" customHeight="1" x14ac:dyDescent="0.4">
      <c r="A28" s="436"/>
      <c r="B28" s="41" t="s">
        <v>67</v>
      </c>
      <c r="C28" s="15">
        <v>150</v>
      </c>
      <c r="D28" s="16">
        <v>1.1000000000000001</v>
      </c>
      <c r="E28" s="16">
        <v>1.1000000000000001</v>
      </c>
      <c r="F28" s="47">
        <v>6.2</v>
      </c>
      <c r="G28" s="29">
        <v>38</v>
      </c>
      <c r="H28" s="44" t="s">
        <v>436</v>
      </c>
    </row>
    <row r="29" spans="1:8" x14ac:dyDescent="0.4">
      <c r="A29" s="436"/>
      <c r="B29" s="52" t="s">
        <v>162</v>
      </c>
      <c r="C29" s="8">
        <v>120</v>
      </c>
      <c r="D29" s="11" t="s">
        <v>72</v>
      </c>
      <c r="E29" s="11" t="s">
        <v>93</v>
      </c>
      <c r="F29" s="42" t="s">
        <v>599</v>
      </c>
      <c r="G29" s="12">
        <v>115</v>
      </c>
      <c r="H29" s="83"/>
    </row>
    <row r="30" spans="1:8" x14ac:dyDescent="0.4">
      <c r="A30" s="434"/>
      <c r="B30" s="20" t="s">
        <v>82</v>
      </c>
      <c r="C30" s="21">
        <v>405</v>
      </c>
      <c r="D30" s="48">
        <f>D27+D28+D29</f>
        <v>24.8</v>
      </c>
      <c r="E30" s="48">
        <f>E27+E28+E29</f>
        <v>17.500000000000004</v>
      </c>
      <c r="F30" s="48">
        <f>F27+F28+F29</f>
        <v>59</v>
      </c>
      <c r="G30" s="49">
        <f>G27+G28+G29</f>
        <v>494</v>
      </c>
      <c r="H30" s="50"/>
    </row>
    <row r="31" spans="1:8" x14ac:dyDescent="0.4">
      <c r="A31" s="472" t="s">
        <v>83</v>
      </c>
      <c r="B31" s="473"/>
      <c r="C31" s="49">
        <f>C30+C26+C24+C17+C15</f>
        <v>1614</v>
      </c>
      <c r="D31" s="48">
        <f>D30+D26+D24+D17+D15</f>
        <v>52.279999999999994</v>
      </c>
      <c r="E31" s="48">
        <f>E30+E26+E24+E17+E15</f>
        <v>44.640000000000008</v>
      </c>
      <c r="F31" s="48">
        <f>F30+F26+F24+F17+F15</f>
        <v>150.9</v>
      </c>
      <c r="G31" s="49">
        <f>G30+G26+G24+G17+G15</f>
        <v>1346.1599999999999</v>
      </c>
      <c r="H31" s="50"/>
    </row>
    <row r="32" spans="1:8" x14ac:dyDescent="0.4">
      <c r="A32" s="470" t="s">
        <v>24</v>
      </c>
      <c r="B32" s="470" t="s">
        <v>25</v>
      </c>
      <c r="C32" s="467" t="s">
        <v>26</v>
      </c>
      <c r="D32" s="467" t="s">
        <v>37</v>
      </c>
      <c r="E32" s="467"/>
      <c r="F32" s="467"/>
      <c r="G32" s="470" t="s">
        <v>38</v>
      </c>
      <c r="H32" s="470" t="s">
        <v>39</v>
      </c>
    </row>
    <row r="33" spans="1:8" x14ac:dyDescent="0.4">
      <c r="A33" s="471"/>
      <c r="B33" s="471"/>
      <c r="C33" s="468"/>
      <c r="D33" s="133" t="s">
        <v>4</v>
      </c>
      <c r="E33" s="133" t="s">
        <v>36</v>
      </c>
      <c r="F33" s="133" t="s">
        <v>30</v>
      </c>
      <c r="G33" s="471"/>
      <c r="H33" s="471"/>
    </row>
    <row r="34" spans="1:8" x14ac:dyDescent="0.4">
      <c r="A34" s="463" t="s">
        <v>333</v>
      </c>
      <c r="B34" s="465"/>
      <c r="C34" s="465"/>
      <c r="D34" s="465"/>
      <c r="E34" s="465"/>
      <c r="F34" s="465"/>
      <c r="G34" s="465"/>
      <c r="H34" s="466"/>
    </row>
    <row r="35" spans="1:8" ht="27" customHeight="1" x14ac:dyDescent="0.4">
      <c r="A35" s="467" t="s">
        <v>40</v>
      </c>
      <c r="B35" s="28" t="s">
        <v>199</v>
      </c>
      <c r="C35" s="8" t="s">
        <v>124</v>
      </c>
      <c r="D35" s="11" t="s">
        <v>174</v>
      </c>
      <c r="E35" s="11" t="s">
        <v>86</v>
      </c>
      <c r="F35" s="11" t="s">
        <v>175</v>
      </c>
      <c r="G35" s="11" t="s">
        <v>5</v>
      </c>
      <c r="H35" s="54" t="s">
        <v>463</v>
      </c>
    </row>
    <row r="36" spans="1:8" x14ac:dyDescent="0.4">
      <c r="A36" s="467"/>
      <c r="B36" s="18" t="s">
        <v>141</v>
      </c>
      <c r="C36" s="8" t="s">
        <v>142</v>
      </c>
      <c r="D36" s="11" t="s">
        <v>105</v>
      </c>
      <c r="E36" s="11" t="s">
        <v>143</v>
      </c>
      <c r="F36" s="11" t="s">
        <v>144</v>
      </c>
      <c r="G36" s="10" t="s">
        <v>145</v>
      </c>
      <c r="H36" s="30" t="s">
        <v>451</v>
      </c>
    </row>
    <row r="37" spans="1:8" ht="27" customHeight="1" x14ac:dyDescent="0.4">
      <c r="A37" s="467"/>
      <c r="B37" s="41" t="s">
        <v>67</v>
      </c>
      <c r="C37" s="15">
        <v>150</v>
      </c>
      <c r="D37" s="16">
        <v>1.1000000000000001</v>
      </c>
      <c r="E37" s="16">
        <v>1.1000000000000001</v>
      </c>
      <c r="F37" s="47">
        <v>6.2</v>
      </c>
      <c r="G37" s="29">
        <v>38</v>
      </c>
      <c r="H37" s="44" t="s">
        <v>436</v>
      </c>
    </row>
    <row r="38" spans="1:8" x14ac:dyDescent="0.4">
      <c r="A38" s="467"/>
      <c r="B38" s="20" t="s">
        <v>41</v>
      </c>
      <c r="C38" s="21">
        <v>344</v>
      </c>
      <c r="D38" s="22">
        <f>D37+D36+D35</f>
        <v>12.899999999999999</v>
      </c>
      <c r="E38" s="22">
        <f>E37+E36+E35</f>
        <v>10.8</v>
      </c>
      <c r="F38" s="22">
        <f>F37+F36+F35</f>
        <v>48.5</v>
      </c>
      <c r="G38" s="21">
        <f>G37+G36+G35</f>
        <v>344</v>
      </c>
      <c r="H38" s="55"/>
    </row>
    <row r="39" spans="1:8" x14ac:dyDescent="0.4">
      <c r="A39" s="467" t="s">
        <v>23</v>
      </c>
      <c r="B39" s="23" t="s">
        <v>42</v>
      </c>
      <c r="C39" s="11" t="s">
        <v>551</v>
      </c>
      <c r="D39" s="16">
        <v>1.08</v>
      </c>
      <c r="E39" s="17">
        <v>0.5</v>
      </c>
      <c r="F39" s="17">
        <v>11.6</v>
      </c>
      <c r="G39" s="24">
        <v>55.16</v>
      </c>
      <c r="H39" s="19"/>
    </row>
    <row r="40" spans="1:8" x14ac:dyDescent="0.4">
      <c r="A40" s="467"/>
      <c r="B40" s="25" t="s">
        <v>44</v>
      </c>
      <c r="C40" s="26">
        <v>150</v>
      </c>
      <c r="D40" s="22">
        <f>D39</f>
        <v>1.08</v>
      </c>
      <c r="E40" s="22">
        <f>E39</f>
        <v>0.5</v>
      </c>
      <c r="F40" s="22">
        <f>F39</f>
        <v>11.6</v>
      </c>
      <c r="G40" s="21">
        <v>55</v>
      </c>
      <c r="H40" s="55"/>
    </row>
    <row r="41" spans="1:8" x14ac:dyDescent="0.4">
      <c r="A41" s="467" t="s">
        <v>6</v>
      </c>
      <c r="B41" s="28" t="s">
        <v>90</v>
      </c>
      <c r="C41" s="15">
        <v>40</v>
      </c>
      <c r="D41" s="16">
        <v>0.9</v>
      </c>
      <c r="E41" s="16">
        <v>1.8</v>
      </c>
      <c r="F41" s="17">
        <v>4.2</v>
      </c>
      <c r="G41" s="12">
        <v>36</v>
      </c>
      <c r="H41" s="51" t="s">
        <v>440</v>
      </c>
    </row>
    <row r="42" spans="1:8" ht="31.2" customHeight="1" x14ac:dyDescent="0.4">
      <c r="A42" s="467"/>
      <c r="B42" s="41" t="s">
        <v>203</v>
      </c>
      <c r="C42" s="15">
        <v>150</v>
      </c>
      <c r="D42" s="11" t="s">
        <v>211</v>
      </c>
      <c r="E42" s="11" t="s">
        <v>178</v>
      </c>
      <c r="F42" s="11" t="s">
        <v>212</v>
      </c>
      <c r="G42" s="29" t="s">
        <v>7</v>
      </c>
      <c r="H42" s="54" t="s">
        <v>461</v>
      </c>
    </row>
    <row r="43" spans="1:8" ht="24.75" customHeight="1" x14ac:dyDescent="0.4">
      <c r="A43" s="467"/>
      <c r="B43" s="52" t="s">
        <v>590</v>
      </c>
      <c r="C43" s="8" t="s">
        <v>237</v>
      </c>
      <c r="D43" s="34">
        <v>7.5</v>
      </c>
      <c r="E43" s="34">
        <v>10.6</v>
      </c>
      <c r="F43" s="34">
        <v>7.6</v>
      </c>
      <c r="G43" s="100">
        <v>157</v>
      </c>
      <c r="H43" s="54" t="s">
        <v>591</v>
      </c>
    </row>
    <row r="44" spans="1:8" ht="30.75" customHeight="1" x14ac:dyDescent="0.4">
      <c r="A44" s="467"/>
      <c r="B44" s="41" t="s">
        <v>180</v>
      </c>
      <c r="C44" s="15">
        <v>120</v>
      </c>
      <c r="D44" s="11" t="s">
        <v>122</v>
      </c>
      <c r="E44" s="11" t="s">
        <v>160</v>
      </c>
      <c r="F44" s="11" t="s">
        <v>69</v>
      </c>
      <c r="G44" s="29" t="s">
        <v>181</v>
      </c>
      <c r="H44" s="54" t="s">
        <v>455</v>
      </c>
    </row>
    <row r="45" spans="1:8" x14ac:dyDescent="0.4">
      <c r="A45" s="467"/>
      <c r="B45" s="34" t="s">
        <v>50</v>
      </c>
      <c r="C45" s="15">
        <v>40</v>
      </c>
      <c r="D45" s="11" t="s">
        <v>75</v>
      </c>
      <c r="E45" s="11" t="s">
        <v>76</v>
      </c>
      <c r="F45" s="11" t="s">
        <v>77</v>
      </c>
      <c r="G45" s="29" t="s">
        <v>78</v>
      </c>
      <c r="H45" s="55"/>
    </row>
    <row r="46" spans="1:8" ht="30.75" customHeight="1" x14ac:dyDescent="0.4">
      <c r="A46" s="467"/>
      <c r="B46" s="41" t="s">
        <v>101</v>
      </c>
      <c r="C46" s="15">
        <v>150</v>
      </c>
      <c r="D46" s="11">
        <v>0.7</v>
      </c>
      <c r="E46" s="11">
        <v>0.04</v>
      </c>
      <c r="F46" s="11">
        <v>20.6</v>
      </c>
      <c r="G46" s="29">
        <v>82</v>
      </c>
      <c r="H46" s="58" t="s">
        <v>443</v>
      </c>
    </row>
    <row r="47" spans="1:8" x14ac:dyDescent="0.4">
      <c r="A47" s="467"/>
      <c r="B47" s="20" t="s">
        <v>80</v>
      </c>
      <c r="C47" s="59" t="s">
        <v>499</v>
      </c>
      <c r="D47" s="38">
        <f>D46+D45+D44+D43+D42+D41</f>
        <v>14.7</v>
      </c>
      <c r="E47" s="38">
        <f>E46+E45+E44+E43+E42+E41</f>
        <v>19.040000000000003</v>
      </c>
      <c r="F47" s="38">
        <f>F46+F45+F44+F43+F42+F41</f>
        <v>63.900000000000006</v>
      </c>
      <c r="G47" s="37">
        <f>G46+G45+G44+G43+G42+G41</f>
        <v>499</v>
      </c>
      <c r="H47" s="50"/>
    </row>
    <row r="48" spans="1:8" ht="29.25" customHeight="1" x14ac:dyDescent="0.4">
      <c r="A48" s="467" t="s">
        <v>59</v>
      </c>
      <c r="B48" s="390" t="s">
        <v>189</v>
      </c>
      <c r="C48" s="306">
        <v>160</v>
      </c>
      <c r="D48" s="313" t="s">
        <v>48</v>
      </c>
      <c r="E48" s="313" t="s">
        <v>195</v>
      </c>
      <c r="F48" s="314" t="s">
        <v>127</v>
      </c>
      <c r="G48" s="309">
        <v>85</v>
      </c>
      <c r="H48" s="310" t="s">
        <v>433</v>
      </c>
    </row>
    <row r="49" spans="1:8" x14ac:dyDescent="0.4">
      <c r="A49" s="467"/>
      <c r="B49" s="20" t="s">
        <v>81</v>
      </c>
      <c r="C49" s="306">
        <v>160</v>
      </c>
      <c r="D49" s="313" t="s">
        <v>48</v>
      </c>
      <c r="E49" s="313" t="s">
        <v>195</v>
      </c>
      <c r="F49" s="314" t="s">
        <v>127</v>
      </c>
      <c r="G49" s="309">
        <v>85</v>
      </c>
      <c r="H49" s="50"/>
    </row>
    <row r="50" spans="1:8" ht="21.75" customHeight="1" x14ac:dyDescent="0.4">
      <c r="A50" s="467" t="s">
        <v>8</v>
      </c>
      <c r="B50" s="13" t="s">
        <v>264</v>
      </c>
      <c r="C50" s="65">
        <v>120</v>
      </c>
      <c r="D50" s="78">
        <v>10.6</v>
      </c>
      <c r="E50" s="79">
        <v>15.6</v>
      </c>
      <c r="F50" s="79">
        <v>1.8</v>
      </c>
      <c r="G50" s="103" t="s">
        <v>10</v>
      </c>
      <c r="H50" s="45" t="s">
        <v>479</v>
      </c>
    </row>
    <row r="51" spans="1:8" ht="30.75" customHeight="1" x14ac:dyDescent="0.4">
      <c r="A51" s="467"/>
      <c r="B51" s="52" t="s">
        <v>89</v>
      </c>
      <c r="C51" s="15">
        <v>150</v>
      </c>
      <c r="D51" s="16">
        <v>2.1</v>
      </c>
      <c r="E51" s="16">
        <v>2.1</v>
      </c>
      <c r="F51" s="17">
        <v>11</v>
      </c>
      <c r="G51" s="12">
        <v>70</v>
      </c>
      <c r="H51" s="23" t="s">
        <v>439</v>
      </c>
    </row>
    <row r="52" spans="1:8" ht="27" customHeight="1" x14ac:dyDescent="0.4">
      <c r="A52" s="467"/>
      <c r="B52" s="34" t="s">
        <v>66</v>
      </c>
      <c r="C52" s="8">
        <v>40</v>
      </c>
      <c r="D52" s="10" t="s">
        <v>284</v>
      </c>
      <c r="E52" s="10" t="s">
        <v>285</v>
      </c>
      <c r="F52" s="10" t="s">
        <v>286</v>
      </c>
      <c r="G52" s="12">
        <v>93</v>
      </c>
      <c r="H52" s="46" t="s">
        <v>446</v>
      </c>
    </row>
    <row r="53" spans="1:8" x14ac:dyDescent="0.4">
      <c r="A53" s="467"/>
      <c r="B53" s="52" t="s">
        <v>131</v>
      </c>
      <c r="C53" s="34">
        <v>100</v>
      </c>
      <c r="D53" s="34">
        <v>0.4</v>
      </c>
      <c r="E53" s="34">
        <v>0.3</v>
      </c>
      <c r="F53" s="34">
        <v>10.3</v>
      </c>
      <c r="G53" s="34">
        <v>47</v>
      </c>
      <c r="H53" s="50"/>
    </row>
    <row r="54" spans="1:8" x14ac:dyDescent="0.4">
      <c r="A54" s="467"/>
      <c r="B54" s="20" t="s">
        <v>82</v>
      </c>
      <c r="C54" s="21">
        <f>C50+C51+C52+C53</f>
        <v>410</v>
      </c>
      <c r="D54" s="22">
        <f>D50+D51+D52+D53</f>
        <v>16.139999999999997</v>
      </c>
      <c r="E54" s="22">
        <f>E50+E51+E52+E53</f>
        <v>18.32</v>
      </c>
      <c r="F54" s="22">
        <f>F50+F51+F52+F53</f>
        <v>42.78</v>
      </c>
      <c r="G54" s="21">
        <f>G50+G51+G52+G53</f>
        <v>400</v>
      </c>
      <c r="H54" s="50"/>
    </row>
    <row r="55" spans="1:8" x14ac:dyDescent="0.4">
      <c r="A55" s="472" t="s">
        <v>83</v>
      </c>
      <c r="B55" s="473"/>
      <c r="C55" s="49">
        <f>C54+C49+C47+C40+C38</f>
        <v>1614</v>
      </c>
      <c r="D55" s="48">
        <f>D54+D49+D47+D40+D38</f>
        <v>49.419999999999995</v>
      </c>
      <c r="E55" s="48">
        <f>E54+E49+E47+E40+E38</f>
        <v>52.66</v>
      </c>
      <c r="F55" s="48">
        <f>F54+F49+F47+F40+F38</f>
        <v>173.18</v>
      </c>
      <c r="G55" s="49">
        <f>G54+G49+G47+G40+G38</f>
        <v>1383</v>
      </c>
      <c r="H55" s="39"/>
    </row>
    <row r="56" spans="1:8" x14ac:dyDescent="0.4">
      <c r="A56" s="470" t="s">
        <v>24</v>
      </c>
      <c r="B56" s="470" t="s">
        <v>25</v>
      </c>
      <c r="C56" s="467" t="s">
        <v>26</v>
      </c>
      <c r="D56" s="467" t="s">
        <v>37</v>
      </c>
      <c r="E56" s="467"/>
      <c r="F56" s="467"/>
      <c r="G56" s="470" t="s">
        <v>38</v>
      </c>
      <c r="H56" s="470" t="s">
        <v>39</v>
      </c>
    </row>
    <row r="57" spans="1:8" x14ac:dyDescent="0.4">
      <c r="A57" s="471"/>
      <c r="B57" s="471"/>
      <c r="C57" s="468"/>
      <c r="D57" s="133" t="s">
        <v>4</v>
      </c>
      <c r="E57" s="133" t="s">
        <v>36</v>
      </c>
      <c r="F57" s="133" t="s">
        <v>30</v>
      </c>
      <c r="G57" s="471"/>
      <c r="H57" s="471"/>
    </row>
    <row r="58" spans="1:8" x14ac:dyDescent="0.4">
      <c r="A58" s="463" t="s">
        <v>332</v>
      </c>
      <c r="B58" s="464"/>
      <c r="C58" s="465"/>
      <c r="D58" s="465"/>
      <c r="E58" s="465"/>
      <c r="F58" s="465"/>
      <c r="G58" s="465"/>
      <c r="H58" s="466"/>
    </row>
    <row r="59" spans="1:8" ht="32.25" customHeight="1" x14ac:dyDescent="0.4">
      <c r="A59" s="467" t="s">
        <v>40</v>
      </c>
      <c r="B59" s="7" t="s">
        <v>329</v>
      </c>
      <c r="C59" s="8" t="s">
        <v>124</v>
      </c>
      <c r="D59" s="9">
        <v>4.7</v>
      </c>
      <c r="E59" s="10" t="s">
        <v>100</v>
      </c>
      <c r="F59" s="11" t="s">
        <v>523</v>
      </c>
      <c r="G59" s="12" t="s">
        <v>300</v>
      </c>
      <c r="H59" s="51" t="s">
        <v>447</v>
      </c>
    </row>
    <row r="60" spans="1:8" x14ac:dyDescent="0.4">
      <c r="A60" s="467"/>
      <c r="B60" s="41" t="s">
        <v>172</v>
      </c>
      <c r="C60" s="11" t="s">
        <v>173</v>
      </c>
      <c r="D60" s="10">
        <v>2.4</v>
      </c>
      <c r="E60" s="10">
        <v>2.4</v>
      </c>
      <c r="F60" s="53">
        <v>14.5</v>
      </c>
      <c r="G60" s="12">
        <v>109</v>
      </c>
      <c r="H60" s="30" t="s">
        <v>459</v>
      </c>
    </row>
    <row r="61" spans="1:8" ht="33" customHeight="1" x14ac:dyDescent="0.4">
      <c r="A61" s="467"/>
      <c r="B61" s="52" t="s">
        <v>89</v>
      </c>
      <c r="C61" s="15">
        <v>150</v>
      </c>
      <c r="D61" s="16">
        <v>2.1</v>
      </c>
      <c r="E61" s="16">
        <v>2.1</v>
      </c>
      <c r="F61" s="17">
        <v>11</v>
      </c>
      <c r="G61" s="12">
        <v>70</v>
      </c>
      <c r="H61" s="23" t="s">
        <v>439</v>
      </c>
    </row>
    <row r="62" spans="1:8" x14ac:dyDescent="0.4">
      <c r="A62" s="467"/>
      <c r="B62" s="20" t="s">
        <v>41</v>
      </c>
      <c r="C62" s="21">
        <v>339</v>
      </c>
      <c r="D62" s="22">
        <f>D59+D60+D61</f>
        <v>9.1999999999999993</v>
      </c>
      <c r="E62" s="22">
        <f>E59+E60+E61</f>
        <v>10.6</v>
      </c>
      <c r="F62" s="22">
        <f>F59+F60+F61</f>
        <v>50.6</v>
      </c>
      <c r="G62" s="21">
        <f>G59+G60+G61</f>
        <v>353</v>
      </c>
      <c r="H62" s="55"/>
    </row>
    <row r="63" spans="1:8" x14ac:dyDescent="0.4">
      <c r="A63" s="468" t="s">
        <v>23</v>
      </c>
      <c r="B63" s="23" t="s">
        <v>190</v>
      </c>
      <c r="C63" s="11" t="s">
        <v>600</v>
      </c>
      <c r="D63" s="16">
        <v>0.4</v>
      </c>
      <c r="E63" s="17">
        <v>0.4</v>
      </c>
      <c r="F63" s="17">
        <v>9.8000000000000007</v>
      </c>
      <c r="G63" s="24">
        <v>47</v>
      </c>
      <c r="H63" s="55"/>
    </row>
    <row r="64" spans="1:8" x14ac:dyDescent="0.4">
      <c r="A64" s="434"/>
      <c r="B64" s="25" t="s">
        <v>44</v>
      </c>
      <c r="C64" s="26">
        <v>100</v>
      </c>
      <c r="D64" s="22">
        <f>D63</f>
        <v>0.4</v>
      </c>
      <c r="E64" s="22">
        <f>E63</f>
        <v>0.4</v>
      </c>
      <c r="F64" s="22">
        <f>F63</f>
        <v>9.8000000000000007</v>
      </c>
      <c r="G64" s="21">
        <v>55</v>
      </c>
      <c r="H64" s="55"/>
    </row>
    <row r="65" spans="1:8" ht="42" x14ac:dyDescent="0.4">
      <c r="A65" s="469" t="s">
        <v>6</v>
      </c>
      <c r="B65" s="28" t="s">
        <v>556</v>
      </c>
      <c r="C65" s="15">
        <v>40</v>
      </c>
      <c r="D65" s="11" t="s">
        <v>45</v>
      </c>
      <c r="E65" s="11" t="s">
        <v>158</v>
      </c>
      <c r="F65" s="42" t="s">
        <v>298</v>
      </c>
      <c r="G65" s="12" t="s">
        <v>13</v>
      </c>
      <c r="H65" s="30" t="s">
        <v>557</v>
      </c>
    </row>
    <row r="66" spans="1:8" ht="31.2" customHeight="1" x14ac:dyDescent="0.4">
      <c r="A66" s="435"/>
      <c r="B66" s="34" t="s">
        <v>151</v>
      </c>
      <c r="C66" s="40" t="s">
        <v>74</v>
      </c>
      <c r="D66" s="40">
        <v>1.3</v>
      </c>
      <c r="E66" s="40">
        <v>3</v>
      </c>
      <c r="F66" s="40">
        <v>8.1999999999999993</v>
      </c>
      <c r="G66" s="33">
        <v>66</v>
      </c>
      <c r="H66" s="45" t="s">
        <v>491</v>
      </c>
    </row>
    <row r="67" spans="1:8" ht="30.75" customHeight="1" x14ac:dyDescent="0.4">
      <c r="A67" s="435"/>
      <c r="B67" s="41" t="s">
        <v>259</v>
      </c>
      <c r="C67" s="15">
        <v>100</v>
      </c>
      <c r="D67" s="11" t="s">
        <v>260</v>
      </c>
      <c r="E67" s="11" t="s">
        <v>156</v>
      </c>
      <c r="F67" s="11" t="s">
        <v>261</v>
      </c>
      <c r="G67" s="29" t="s">
        <v>262</v>
      </c>
      <c r="H67" s="58" t="s">
        <v>449</v>
      </c>
    </row>
    <row r="68" spans="1:8" x14ac:dyDescent="0.4">
      <c r="A68" s="435"/>
      <c r="B68" s="34" t="s">
        <v>50</v>
      </c>
      <c r="C68" s="15">
        <v>40</v>
      </c>
      <c r="D68" s="11" t="s">
        <v>75</v>
      </c>
      <c r="E68" s="11" t="s">
        <v>76</v>
      </c>
      <c r="F68" s="11" t="s">
        <v>77</v>
      </c>
      <c r="G68" s="29" t="s">
        <v>78</v>
      </c>
      <c r="H68" s="55"/>
    </row>
    <row r="69" spans="1:8" ht="24" customHeight="1" x14ac:dyDescent="0.4">
      <c r="A69" s="436"/>
      <c r="B69" s="44" t="s">
        <v>210</v>
      </c>
      <c r="C69" s="15">
        <v>150</v>
      </c>
      <c r="D69" s="11">
        <v>0.7</v>
      </c>
      <c r="E69" s="11">
        <v>0.04</v>
      </c>
      <c r="F69" s="11">
        <v>20.6</v>
      </c>
      <c r="G69" s="29">
        <v>82</v>
      </c>
      <c r="H69" s="45" t="s">
        <v>450</v>
      </c>
    </row>
    <row r="70" spans="1:8" x14ac:dyDescent="0.4">
      <c r="A70" s="434"/>
      <c r="B70" s="20" t="s">
        <v>80</v>
      </c>
      <c r="C70" s="67">
        <v>485</v>
      </c>
      <c r="D70" s="59">
        <f>D65+D66+D67+D68+D69</f>
        <v>18.669999999999998</v>
      </c>
      <c r="E70" s="59">
        <f>E65+E66+E67+E68+E69</f>
        <v>20.64</v>
      </c>
      <c r="F70" s="59">
        <f>F65+F66+F67+F68+F69</f>
        <v>76.5</v>
      </c>
      <c r="G70" s="59">
        <f>G65+G66+G67+G68+G69</f>
        <v>573</v>
      </c>
      <c r="H70" s="50"/>
    </row>
    <row r="71" spans="1:8" ht="30.75" customHeight="1" x14ac:dyDescent="0.4">
      <c r="A71" s="468" t="s">
        <v>59</v>
      </c>
      <c r="B71" s="389" t="s">
        <v>126</v>
      </c>
      <c r="C71" s="306">
        <v>150</v>
      </c>
      <c r="D71" s="313" t="s">
        <v>51</v>
      </c>
      <c r="E71" s="313" t="s">
        <v>48</v>
      </c>
      <c r="F71" s="314" t="s">
        <v>127</v>
      </c>
      <c r="G71" s="309" t="s">
        <v>14</v>
      </c>
      <c r="H71" s="333" t="s">
        <v>444</v>
      </c>
    </row>
    <row r="72" spans="1:8" ht="30.75" customHeight="1" x14ac:dyDescent="0.4">
      <c r="A72" s="436"/>
      <c r="B72" s="390" t="s">
        <v>125</v>
      </c>
      <c r="C72" s="306">
        <v>30</v>
      </c>
      <c r="D72" s="313" t="s">
        <v>211</v>
      </c>
      <c r="E72" s="313" t="s">
        <v>99</v>
      </c>
      <c r="F72" s="314" t="s">
        <v>530</v>
      </c>
      <c r="G72" s="345" t="s">
        <v>531</v>
      </c>
      <c r="H72" s="333"/>
    </row>
    <row r="73" spans="1:8" x14ac:dyDescent="0.4">
      <c r="A73" s="434"/>
      <c r="B73" s="20" t="s">
        <v>81</v>
      </c>
      <c r="C73" s="342">
        <v>180</v>
      </c>
      <c r="D73" s="339">
        <f>D71+D72</f>
        <v>5.8</v>
      </c>
      <c r="E73" s="339">
        <f t="shared" ref="E73:G73" si="0">E71+E72</f>
        <v>6.8</v>
      </c>
      <c r="F73" s="339">
        <f t="shared" si="0"/>
        <v>33.549999999999997</v>
      </c>
      <c r="G73" s="339">
        <f t="shared" si="0"/>
        <v>217</v>
      </c>
      <c r="H73" s="331"/>
    </row>
    <row r="74" spans="1:8" ht="42" x14ac:dyDescent="0.4">
      <c r="A74" s="468" t="s">
        <v>8</v>
      </c>
      <c r="B74" s="41" t="s">
        <v>347</v>
      </c>
      <c r="C74" s="15" t="s">
        <v>152</v>
      </c>
      <c r="D74" s="11" t="s">
        <v>153</v>
      </c>
      <c r="E74" s="11" t="s">
        <v>154</v>
      </c>
      <c r="F74" s="42" t="s">
        <v>99</v>
      </c>
      <c r="G74" s="12" t="s">
        <v>155</v>
      </c>
      <c r="H74" s="45" t="s">
        <v>465</v>
      </c>
    </row>
    <row r="75" spans="1:8" ht="30.75" customHeight="1" x14ac:dyDescent="0.4">
      <c r="A75" s="436"/>
      <c r="B75" s="30" t="s">
        <v>382</v>
      </c>
      <c r="C75" s="61">
        <v>120</v>
      </c>
      <c r="D75" s="79" t="s">
        <v>408</v>
      </c>
      <c r="E75" s="79" t="s">
        <v>409</v>
      </c>
      <c r="F75" s="79" t="s">
        <v>410</v>
      </c>
      <c r="G75" s="79" t="s">
        <v>411</v>
      </c>
      <c r="H75" s="119" t="s">
        <v>458</v>
      </c>
    </row>
    <row r="76" spans="1:8" ht="28.5" customHeight="1" x14ac:dyDescent="0.4">
      <c r="A76" s="436"/>
      <c r="B76" s="14" t="s">
        <v>558</v>
      </c>
      <c r="C76" s="15">
        <v>150</v>
      </c>
      <c r="D76" s="16" t="s">
        <v>31</v>
      </c>
      <c r="E76" s="16" t="s">
        <v>32</v>
      </c>
      <c r="F76" s="17">
        <v>4.7</v>
      </c>
      <c r="G76" s="12">
        <v>19</v>
      </c>
      <c r="H76" s="54" t="s">
        <v>446</v>
      </c>
    </row>
    <row r="77" spans="1:8" x14ac:dyDescent="0.4">
      <c r="A77" s="436"/>
      <c r="B77" s="34" t="s">
        <v>66</v>
      </c>
      <c r="C77" s="8">
        <v>40</v>
      </c>
      <c r="D77" s="10" t="s">
        <v>284</v>
      </c>
      <c r="E77" s="10" t="s">
        <v>285</v>
      </c>
      <c r="F77" s="10" t="s">
        <v>286</v>
      </c>
      <c r="G77" s="12" t="s">
        <v>320</v>
      </c>
      <c r="H77" s="70"/>
    </row>
    <row r="78" spans="1:8" hidden="1" x14ac:dyDescent="0.4">
      <c r="A78" s="436"/>
      <c r="B78" s="51"/>
      <c r="C78" s="65"/>
      <c r="D78" s="79"/>
      <c r="E78" s="79"/>
      <c r="F78" s="117"/>
      <c r="G78" s="62"/>
      <c r="H78" s="39"/>
    </row>
    <row r="79" spans="1:8" x14ac:dyDescent="0.4">
      <c r="A79" s="434"/>
      <c r="B79" s="20" t="s">
        <v>82</v>
      </c>
      <c r="C79" s="21">
        <v>383</v>
      </c>
      <c r="D79" s="22">
        <f>D74+D75+D76+D77+D78</f>
        <v>16.88</v>
      </c>
      <c r="E79" s="22">
        <f>E74+E75+E76+E77+E78</f>
        <v>16.610000000000003</v>
      </c>
      <c r="F79" s="22">
        <f>F74+F75+F76+F77+F78</f>
        <v>44.78</v>
      </c>
      <c r="G79" s="21">
        <f>G74+G75+G76+G77+G78</f>
        <v>346.6</v>
      </c>
      <c r="H79" s="39"/>
    </row>
    <row r="80" spans="1:8" x14ac:dyDescent="0.4">
      <c r="A80" s="472" t="s">
        <v>83</v>
      </c>
      <c r="B80" s="473"/>
      <c r="C80" s="49">
        <f>C79+C73+C70+C64+C62</f>
        <v>1487</v>
      </c>
      <c r="D80" s="48">
        <f>D79+D73+D70+D64+D62</f>
        <v>50.949999999999989</v>
      </c>
      <c r="E80" s="48">
        <f>E79+E73+E70+E64+E62</f>
        <v>55.050000000000004</v>
      </c>
      <c r="F80" s="48">
        <f>F79+F73+F70+F64+F62</f>
        <v>215.23</v>
      </c>
      <c r="G80" s="49">
        <f>G79+G73+G70+G64+G62</f>
        <v>1544.6</v>
      </c>
      <c r="H80" s="39"/>
    </row>
    <row r="81" spans="1:8" x14ac:dyDescent="0.4">
      <c r="A81" s="470" t="s">
        <v>24</v>
      </c>
      <c r="B81" s="470" t="s">
        <v>25</v>
      </c>
      <c r="C81" s="467" t="s">
        <v>26</v>
      </c>
      <c r="D81" s="467" t="s">
        <v>37</v>
      </c>
      <c r="E81" s="467"/>
      <c r="F81" s="467"/>
      <c r="G81" s="470" t="s">
        <v>38</v>
      </c>
      <c r="H81" s="470" t="s">
        <v>39</v>
      </c>
    </row>
    <row r="82" spans="1:8" x14ac:dyDescent="0.4">
      <c r="A82" s="471"/>
      <c r="B82" s="471"/>
      <c r="C82" s="468"/>
      <c r="D82" s="133" t="s">
        <v>4</v>
      </c>
      <c r="E82" s="133" t="s">
        <v>36</v>
      </c>
      <c r="F82" s="133" t="s">
        <v>30</v>
      </c>
      <c r="G82" s="471"/>
      <c r="H82" s="471"/>
    </row>
    <row r="83" spans="1:8" x14ac:dyDescent="0.4">
      <c r="A83" s="463" t="s">
        <v>334</v>
      </c>
      <c r="B83" s="464"/>
      <c r="C83" s="465"/>
      <c r="D83" s="465"/>
      <c r="E83" s="465"/>
      <c r="F83" s="465"/>
      <c r="G83" s="465"/>
      <c r="H83" s="466"/>
    </row>
    <row r="84" spans="1:8" ht="32.25" customHeight="1" x14ac:dyDescent="0.4">
      <c r="A84" s="467" t="s">
        <v>40</v>
      </c>
      <c r="B84" s="41" t="s">
        <v>221</v>
      </c>
      <c r="C84" s="15" t="s">
        <v>124</v>
      </c>
      <c r="D84" s="11">
        <v>6.1</v>
      </c>
      <c r="E84" s="71" t="s">
        <v>225</v>
      </c>
      <c r="F84" s="11" t="s">
        <v>137</v>
      </c>
      <c r="G84" s="11" t="s">
        <v>226</v>
      </c>
      <c r="H84" s="30" t="s">
        <v>442</v>
      </c>
    </row>
    <row r="85" spans="1:8" x14ac:dyDescent="0.4">
      <c r="A85" s="467"/>
      <c r="B85" s="18" t="s">
        <v>141</v>
      </c>
      <c r="C85" s="8" t="s">
        <v>142</v>
      </c>
      <c r="D85" s="11" t="s">
        <v>105</v>
      </c>
      <c r="E85" s="11" t="s">
        <v>143</v>
      </c>
      <c r="F85" s="11" t="s">
        <v>144</v>
      </c>
      <c r="G85" s="10" t="s">
        <v>145</v>
      </c>
      <c r="H85" s="30" t="s">
        <v>451</v>
      </c>
    </row>
    <row r="86" spans="1:8" ht="29.25" customHeight="1" x14ac:dyDescent="0.4">
      <c r="A86" s="467"/>
      <c r="B86" s="44" t="s">
        <v>117</v>
      </c>
      <c r="C86" s="8">
        <v>150</v>
      </c>
      <c r="D86" s="10" t="s">
        <v>122</v>
      </c>
      <c r="E86" s="10" t="s">
        <v>123</v>
      </c>
      <c r="F86" s="53" t="s">
        <v>561</v>
      </c>
      <c r="G86" s="12" t="s">
        <v>562</v>
      </c>
      <c r="H86" s="54" t="s">
        <v>448</v>
      </c>
    </row>
    <row r="87" spans="1:8" x14ac:dyDescent="0.4">
      <c r="A87" s="467"/>
      <c r="B87" s="20" t="s">
        <v>41</v>
      </c>
      <c r="C87" s="21">
        <v>344</v>
      </c>
      <c r="D87" s="22">
        <f>D86+D85+D84</f>
        <v>13.5</v>
      </c>
      <c r="E87" s="22">
        <f>E86+E85+E84</f>
        <v>12.7</v>
      </c>
      <c r="F87" s="22">
        <f>F86+F85+F84</f>
        <v>51.4</v>
      </c>
      <c r="G87" s="21">
        <v>373</v>
      </c>
      <c r="H87" s="55"/>
    </row>
    <row r="88" spans="1:8" ht="26.25" customHeight="1" x14ac:dyDescent="0.4">
      <c r="A88" s="468" t="s">
        <v>23</v>
      </c>
      <c r="B88" s="28" t="s">
        <v>147</v>
      </c>
      <c r="C88" s="15">
        <v>100</v>
      </c>
      <c r="D88" s="11" t="s">
        <v>76</v>
      </c>
      <c r="E88" s="11" t="s">
        <v>148</v>
      </c>
      <c r="F88" s="73" t="s">
        <v>149</v>
      </c>
      <c r="G88" s="29" t="s">
        <v>70</v>
      </c>
      <c r="H88" s="54" t="s">
        <v>460</v>
      </c>
    </row>
    <row r="89" spans="1:8" x14ac:dyDescent="0.4">
      <c r="A89" s="434"/>
      <c r="B89" s="25" t="s">
        <v>44</v>
      </c>
      <c r="C89" s="26">
        <v>100</v>
      </c>
      <c r="D89" s="22" t="str">
        <f>D88</f>
        <v>0,3</v>
      </c>
      <c r="E89" s="22" t="str">
        <f>E88</f>
        <v>0,13</v>
      </c>
      <c r="F89" s="22" t="str">
        <f>F88</f>
        <v>13,4</v>
      </c>
      <c r="G89" s="21">
        <v>55</v>
      </c>
      <c r="H89" s="55"/>
    </row>
    <row r="90" spans="1:8" x14ac:dyDescent="0.4">
      <c r="A90" s="469" t="s">
        <v>6</v>
      </c>
      <c r="B90" s="52" t="s">
        <v>191</v>
      </c>
      <c r="C90" s="15">
        <v>40</v>
      </c>
      <c r="D90" s="56" t="s">
        <v>71</v>
      </c>
      <c r="E90" s="42" t="s">
        <v>196</v>
      </c>
      <c r="F90" s="42" t="s">
        <v>197</v>
      </c>
      <c r="G90" s="24" t="s">
        <v>566</v>
      </c>
      <c r="H90" s="30" t="s">
        <v>482</v>
      </c>
    </row>
    <row r="91" spans="1:8" ht="42" x14ac:dyDescent="0.4">
      <c r="A91" s="435"/>
      <c r="B91" s="28" t="s">
        <v>47</v>
      </c>
      <c r="C91" s="11" t="s">
        <v>74</v>
      </c>
      <c r="D91" s="11">
        <v>1.1000000000000001</v>
      </c>
      <c r="E91" s="11">
        <v>3.3</v>
      </c>
      <c r="F91" s="11">
        <v>7.5</v>
      </c>
      <c r="G91" s="29">
        <v>63</v>
      </c>
      <c r="H91" s="30" t="s">
        <v>431</v>
      </c>
    </row>
    <row r="92" spans="1:8" ht="31.2" customHeight="1" x14ac:dyDescent="0.4">
      <c r="A92" s="435"/>
      <c r="B92" s="27" t="s">
        <v>604</v>
      </c>
      <c r="C92" s="31" t="s">
        <v>275</v>
      </c>
      <c r="D92" s="122">
        <v>6.8</v>
      </c>
      <c r="E92" s="122">
        <v>10.8</v>
      </c>
      <c r="F92" s="122">
        <v>8.3000000000000007</v>
      </c>
      <c r="G92" s="122">
        <v>163</v>
      </c>
      <c r="H92" s="46" t="s">
        <v>603</v>
      </c>
    </row>
    <row r="93" spans="1:8" ht="32.25" customHeight="1" x14ac:dyDescent="0.4">
      <c r="A93" s="435"/>
      <c r="B93" s="13" t="s">
        <v>326</v>
      </c>
      <c r="C93" s="65">
        <v>120</v>
      </c>
      <c r="D93" s="79" t="s">
        <v>216</v>
      </c>
      <c r="E93" s="79" t="s">
        <v>217</v>
      </c>
      <c r="F93" s="117" t="s">
        <v>218</v>
      </c>
      <c r="G93" s="62" t="s">
        <v>219</v>
      </c>
      <c r="H93" s="119" t="s">
        <v>442</v>
      </c>
    </row>
    <row r="94" spans="1:8" x14ac:dyDescent="0.4">
      <c r="A94" s="435"/>
      <c r="B94" s="34" t="s">
        <v>50</v>
      </c>
      <c r="C94" s="15">
        <v>40</v>
      </c>
      <c r="D94" s="11" t="s">
        <v>75</v>
      </c>
      <c r="E94" s="11" t="s">
        <v>76</v>
      </c>
      <c r="F94" s="11" t="s">
        <v>77</v>
      </c>
      <c r="G94" s="29" t="s">
        <v>78</v>
      </c>
      <c r="H94" s="55"/>
    </row>
    <row r="95" spans="1:8" ht="33" customHeight="1" x14ac:dyDescent="0.4">
      <c r="A95" s="436"/>
      <c r="B95" s="30" t="s">
        <v>327</v>
      </c>
      <c r="C95" s="65">
        <v>150</v>
      </c>
      <c r="D95" s="79">
        <v>0.7</v>
      </c>
      <c r="E95" s="79">
        <v>0.04</v>
      </c>
      <c r="F95" s="79">
        <v>20.6</v>
      </c>
      <c r="G95" s="79">
        <v>82</v>
      </c>
      <c r="H95" s="58" t="s">
        <v>443</v>
      </c>
    </row>
    <row r="96" spans="1:8" x14ac:dyDescent="0.4">
      <c r="A96" s="434"/>
      <c r="B96" s="20" t="s">
        <v>80</v>
      </c>
      <c r="C96" s="59" t="s">
        <v>607</v>
      </c>
      <c r="D96" s="38">
        <f>D90+D91+D92+D93+D94+D95</f>
        <v>11.6</v>
      </c>
      <c r="E96" s="38">
        <f>E90+E91+E92+E93+E94+E95</f>
        <v>18.399999999999999</v>
      </c>
      <c r="F96" s="38">
        <f>F90+F91+F92+F93+F94+F95</f>
        <v>60.54</v>
      </c>
      <c r="G96" s="37">
        <f>G90+G91+G92+G93+G94+G95</f>
        <v>457</v>
      </c>
      <c r="H96" s="50"/>
    </row>
    <row r="97" spans="1:8" ht="33" customHeight="1" x14ac:dyDescent="0.4">
      <c r="A97" s="468" t="s">
        <v>59</v>
      </c>
      <c r="B97" s="390" t="s">
        <v>870</v>
      </c>
      <c r="C97" s="306">
        <v>160</v>
      </c>
      <c r="D97" s="313" t="s">
        <v>62</v>
      </c>
      <c r="E97" s="313" t="s">
        <v>235</v>
      </c>
      <c r="F97" s="314" t="s">
        <v>86</v>
      </c>
      <c r="G97" s="309">
        <v>93</v>
      </c>
      <c r="H97" s="310" t="s">
        <v>433</v>
      </c>
    </row>
    <row r="98" spans="1:8" x14ac:dyDescent="0.4">
      <c r="A98" s="434"/>
      <c r="B98" s="20" t="s">
        <v>81</v>
      </c>
      <c r="C98" s="43">
        <v>160</v>
      </c>
      <c r="D98" s="38">
        <v>4.5</v>
      </c>
      <c r="E98" s="38">
        <v>7.0000000000000007E-2</v>
      </c>
      <c r="F98" s="38">
        <v>5.8</v>
      </c>
      <c r="G98" s="37">
        <v>42</v>
      </c>
      <c r="H98" s="50"/>
    </row>
    <row r="99" spans="1:8" ht="29.25" customHeight="1" x14ac:dyDescent="0.4">
      <c r="A99" s="468" t="s">
        <v>8</v>
      </c>
      <c r="B99" s="27" t="s">
        <v>829</v>
      </c>
      <c r="C99" s="57">
        <v>50</v>
      </c>
      <c r="D99" s="57">
        <v>10.1</v>
      </c>
      <c r="E99" s="57">
        <v>7</v>
      </c>
      <c r="F99" s="57">
        <v>6.8</v>
      </c>
      <c r="G99" s="57">
        <v>131</v>
      </c>
      <c r="H99" s="46" t="s">
        <v>830</v>
      </c>
    </row>
    <row r="100" spans="1:8" ht="32.25" customHeight="1" x14ac:dyDescent="0.4">
      <c r="A100" s="436"/>
      <c r="B100" s="28" t="s">
        <v>139</v>
      </c>
      <c r="C100" s="15" t="s">
        <v>271</v>
      </c>
      <c r="D100" s="16">
        <v>4.3</v>
      </c>
      <c r="E100" s="11" t="s">
        <v>97</v>
      </c>
      <c r="F100" s="42" t="s">
        <v>137</v>
      </c>
      <c r="G100" s="12" t="s">
        <v>138</v>
      </c>
      <c r="H100" s="30" t="s">
        <v>469</v>
      </c>
    </row>
    <row r="101" spans="1:8" ht="26.25" customHeight="1" x14ac:dyDescent="0.4">
      <c r="A101" s="436"/>
      <c r="B101" s="41" t="s">
        <v>194</v>
      </c>
      <c r="C101" s="8">
        <v>150</v>
      </c>
      <c r="D101" s="10" t="s">
        <v>31</v>
      </c>
      <c r="E101" s="10" t="s">
        <v>564</v>
      </c>
      <c r="F101" s="10" t="s">
        <v>48</v>
      </c>
      <c r="G101" s="12" t="s">
        <v>565</v>
      </c>
      <c r="H101" s="30" t="s">
        <v>430</v>
      </c>
    </row>
    <row r="102" spans="1:8" x14ac:dyDescent="0.4">
      <c r="A102" s="436"/>
      <c r="B102" s="75" t="s">
        <v>66</v>
      </c>
      <c r="C102" s="61">
        <v>40</v>
      </c>
      <c r="D102" s="62" t="s">
        <v>284</v>
      </c>
      <c r="E102" s="62" t="s">
        <v>285</v>
      </c>
      <c r="F102" s="62" t="s">
        <v>286</v>
      </c>
      <c r="G102" s="62" t="s">
        <v>320</v>
      </c>
      <c r="H102" s="30"/>
    </row>
    <row r="103" spans="1:8" x14ac:dyDescent="0.4">
      <c r="A103" s="434"/>
      <c r="B103" s="20" t="s">
        <v>82</v>
      </c>
      <c r="C103" s="22">
        <v>383</v>
      </c>
      <c r="D103" s="22">
        <f>D99+D100+D101+D102</f>
        <v>17.54</v>
      </c>
      <c r="E103" s="22">
        <f>E99+E100+E101+E102</f>
        <v>10.74</v>
      </c>
      <c r="F103" s="22">
        <f>F99+F100+F101+F102</f>
        <v>57.78</v>
      </c>
      <c r="G103" s="22">
        <f>G99+G100+G101+G102</f>
        <v>399.6</v>
      </c>
      <c r="H103" s="39"/>
    </row>
    <row r="104" spans="1:8" x14ac:dyDescent="0.4">
      <c r="A104" s="472" t="s">
        <v>83</v>
      </c>
      <c r="B104" s="473"/>
      <c r="C104" s="49">
        <f>C103+C98+C96+C89+C87</f>
        <v>1547</v>
      </c>
      <c r="D104" s="49">
        <f>D103+D98+D96+D89+D87</f>
        <v>47.44</v>
      </c>
      <c r="E104" s="49">
        <f>E103+E98+E96+E89+E87</f>
        <v>42.04</v>
      </c>
      <c r="F104" s="49">
        <f>F103+F98+F96+F89+F87</f>
        <v>188.92000000000002</v>
      </c>
      <c r="G104" s="49">
        <f>G103+G98+G96+G89+G87</f>
        <v>1326.6</v>
      </c>
      <c r="H104" s="39"/>
    </row>
    <row r="105" spans="1:8" x14ac:dyDescent="0.4">
      <c r="A105" s="470" t="s">
        <v>24</v>
      </c>
      <c r="B105" s="470" t="s">
        <v>25</v>
      </c>
      <c r="C105" s="467" t="s">
        <v>26</v>
      </c>
      <c r="D105" s="467" t="s">
        <v>37</v>
      </c>
      <c r="E105" s="467"/>
      <c r="F105" s="467"/>
      <c r="G105" s="470" t="s">
        <v>38</v>
      </c>
      <c r="H105" s="470" t="s">
        <v>39</v>
      </c>
    </row>
    <row r="106" spans="1:8" x14ac:dyDescent="0.4">
      <c r="A106" s="471"/>
      <c r="B106" s="471"/>
      <c r="C106" s="468"/>
      <c r="D106" s="133" t="s">
        <v>4</v>
      </c>
      <c r="E106" s="133" t="s">
        <v>36</v>
      </c>
      <c r="F106" s="133" t="s">
        <v>30</v>
      </c>
      <c r="G106" s="471"/>
      <c r="H106" s="471"/>
    </row>
    <row r="107" spans="1:8" x14ac:dyDescent="0.4">
      <c r="A107" s="463" t="s">
        <v>344</v>
      </c>
      <c r="B107" s="464"/>
      <c r="C107" s="465"/>
      <c r="D107" s="465"/>
      <c r="E107" s="465"/>
      <c r="F107" s="465"/>
      <c r="G107" s="465"/>
      <c r="H107" s="466"/>
    </row>
    <row r="108" spans="1:8" ht="42" x14ac:dyDescent="0.4">
      <c r="A108" s="467" t="s">
        <v>40</v>
      </c>
      <c r="B108" s="77" t="s">
        <v>352</v>
      </c>
      <c r="C108" s="90" t="s">
        <v>518</v>
      </c>
      <c r="D108" s="40">
        <v>11</v>
      </c>
      <c r="E108" s="84">
        <v>15.6</v>
      </c>
      <c r="F108" s="40">
        <v>3.2</v>
      </c>
      <c r="G108" s="33">
        <v>196</v>
      </c>
      <c r="H108" s="23" t="s">
        <v>526</v>
      </c>
    </row>
    <row r="109" spans="1:8" x14ac:dyDescent="0.4">
      <c r="A109" s="467"/>
      <c r="B109" s="18" t="s">
        <v>104</v>
      </c>
      <c r="C109" s="8">
        <v>30</v>
      </c>
      <c r="D109" s="11">
        <v>3.2</v>
      </c>
      <c r="E109" s="11">
        <v>0.3</v>
      </c>
      <c r="F109" s="11">
        <v>15.3</v>
      </c>
      <c r="G109" s="12">
        <v>79</v>
      </c>
      <c r="H109" s="91" t="s">
        <v>459</v>
      </c>
    </row>
    <row r="110" spans="1:8" ht="34.200000000000003" customHeight="1" x14ac:dyDescent="0.4">
      <c r="A110" s="467"/>
      <c r="B110" s="52" t="s">
        <v>89</v>
      </c>
      <c r="C110" s="15">
        <v>150</v>
      </c>
      <c r="D110" s="16">
        <v>2.1</v>
      </c>
      <c r="E110" s="16">
        <v>2.1</v>
      </c>
      <c r="F110" s="17">
        <v>11</v>
      </c>
      <c r="G110" s="12">
        <v>70</v>
      </c>
      <c r="H110" s="23" t="s">
        <v>439</v>
      </c>
    </row>
    <row r="111" spans="1:8" ht="28.95" customHeight="1" x14ac:dyDescent="0.4">
      <c r="A111" s="467"/>
      <c r="B111" s="20" t="s">
        <v>41</v>
      </c>
      <c r="C111" s="21">
        <v>325</v>
      </c>
      <c r="D111" s="22">
        <f>D110+D109+D108</f>
        <v>16.3</v>
      </c>
      <c r="E111" s="22">
        <f>E110+E109+E108</f>
        <v>18</v>
      </c>
      <c r="F111" s="22">
        <f>F110+F109+F108</f>
        <v>29.5</v>
      </c>
      <c r="G111" s="21">
        <f>G110+G109+G108</f>
        <v>345</v>
      </c>
      <c r="H111" s="55"/>
    </row>
    <row r="112" spans="1:8" ht="27.6" customHeight="1" x14ac:dyDescent="0.4">
      <c r="A112" s="468" t="s">
        <v>23</v>
      </c>
      <c r="B112" s="23" t="s">
        <v>42</v>
      </c>
      <c r="C112" s="11" t="s">
        <v>551</v>
      </c>
      <c r="D112" s="16">
        <v>1.08</v>
      </c>
      <c r="E112" s="17">
        <v>0.5</v>
      </c>
      <c r="F112" s="17">
        <v>11.6</v>
      </c>
      <c r="G112" s="24">
        <v>55.16</v>
      </c>
      <c r="H112" s="55"/>
    </row>
    <row r="113" spans="1:8" x14ac:dyDescent="0.4">
      <c r="A113" s="434"/>
      <c r="B113" s="25" t="s">
        <v>44</v>
      </c>
      <c r="C113" s="26">
        <v>150</v>
      </c>
      <c r="D113" s="22">
        <f>D112</f>
        <v>1.08</v>
      </c>
      <c r="E113" s="22">
        <f>E112</f>
        <v>0.5</v>
      </c>
      <c r="F113" s="22">
        <f>F112</f>
        <v>11.6</v>
      </c>
      <c r="G113" s="21">
        <v>55</v>
      </c>
      <c r="H113" s="55"/>
    </row>
    <row r="114" spans="1:8" ht="42" x14ac:dyDescent="0.4">
      <c r="A114" s="469" t="s">
        <v>6</v>
      </c>
      <c r="B114" s="41" t="s">
        <v>256</v>
      </c>
      <c r="C114" s="15">
        <v>40</v>
      </c>
      <c r="D114" s="11" t="s">
        <v>76</v>
      </c>
      <c r="E114" s="11" t="s">
        <v>72</v>
      </c>
      <c r="F114" s="11" t="s">
        <v>75</v>
      </c>
      <c r="G114" s="29" t="s">
        <v>263</v>
      </c>
      <c r="H114" s="58" t="s">
        <v>472</v>
      </c>
    </row>
    <row r="115" spans="1:8" ht="30" customHeight="1" x14ac:dyDescent="0.4">
      <c r="A115" s="435"/>
      <c r="B115" s="28" t="s">
        <v>258</v>
      </c>
      <c r="C115" s="15" t="s">
        <v>74</v>
      </c>
      <c r="D115" s="56">
        <v>1.1000000000000001</v>
      </c>
      <c r="E115" s="42">
        <v>3.3</v>
      </c>
      <c r="F115" s="42">
        <v>5</v>
      </c>
      <c r="G115" s="24">
        <v>55</v>
      </c>
      <c r="H115" s="58" t="s">
        <v>464</v>
      </c>
    </row>
    <row r="116" spans="1:8" ht="27" customHeight="1" x14ac:dyDescent="0.4">
      <c r="A116" s="435"/>
      <c r="B116" s="74" t="s">
        <v>568</v>
      </c>
      <c r="C116" s="15" t="s">
        <v>574</v>
      </c>
      <c r="D116" s="11" t="s">
        <v>174</v>
      </c>
      <c r="E116" s="11" t="s">
        <v>509</v>
      </c>
      <c r="F116" s="11" t="s">
        <v>321</v>
      </c>
      <c r="G116" s="29">
        <v>112</v>
      </c>
      <c r="H116" s="54" t="s">
        <v>571</v>
      </c>
    </row>
    <row r="117" spans="1:8" ht="30.75" customHeight="1" x14ac:dyDescent="0.4">
      <c r="A117" s="435"/>
      <c r="B117" s="72" t="s">
        <v>349</v>
      </c>
      <c r="C117" s="15" t="s">
        <v>271</v>
      </c>
      <c r="D117" s="16">
        <v>10.8</v>
      </c>
      <c r="E117" s="16">
        <v>3.7</v>
      </c>
      <c r="F117" s="17">
        <v>24.3</v>
      </c>
      <c r="G117" s="12">
        <v>176</v>
      </c>
      <c r="H117" s="30" t="s">
        <v>466</v>
      </c>
    </row>
    <row r="118" spans="1:8" x14ac:dyDescent="0.4">
      <c r="A118" s="435"/>
      <c r="B118" s="413" t="s">
        <v>66</v>
      </c>
      <c r="C118" s="312">
        <v>40</v>
      </c>
      <c r="D118" s="345" t="s">
        <v>284</v>
      </c>
      <c r="E118" s="345" t="s">
        <v>285</v>
      </c>
      <c r="F118" s="345" t="s">
        <v>286</v>
      </c>
      <c r="G118" s="345" t="s">
        <v>320</v>
      </c>
      <c r="H118" s="55"/>
    </row>
    <row r="119" spans="1:8" ht="42" x14ac:dyDescent="0.4">
      <c r="A119" s="436"/>
      <c r="B119" s="27" t="s">
        <v>340</v>
      </c>
      <c r="C119" s="65">
        <v>150</v>
      </c>
      <c r="D119" s="79" t="s">
        <v>227</v>
      </c>
      <c r="E119" s="79" t="s">
        <v>502</v>
      </c>
      <c r="F119" s="117" t="s">
        <v>317</v>
      </c>
      <c r="G119" s="62" t="s">
        <v>14</v>
      </c>
      <c r="H119" s="58" t="s">
        <v>500</v>
      </c>
    </row>
    <row r="120" spans="1:8" x14ac:dyDescent="0.4">
      <c r="A120" s="434"/>
      <c r="B120" s="20" t="s">
        <v>80</v>
      </c>
      <c r="C120" s="59" t="s">
        <v>575</v>
      </c>
      <c r="D120" s="38">
        <f>D114+D115+D116+D117+D118+D119</f>
        <v>22.74</v>
      </c>
      <c r="E120" s="38">
        <f>E114+E115+E116+E117+E118+E119</f>
        <v>16.66</v>
      </c>
      <c r="F120" s="38">
        <f>F114+F115+F116+F117+F118+F119</f>
        <v>75.28</v>
      </c>
      <c r="G120" s="37">
        <f>G114+G115+G116+G117+G118+G119</f>
        <v>542.6</v>
      </c>
      <c r="H120" s="50"/>
    </row>
    <row r="121" spans="1:8" ht="28.95" customHeight="1" x14ac:dyDescent="0.4">
      <c r="A121" s="468" t="s">
        <v>59</v>
      </c>
      <c r="B121" s="52" t="s">
        <v>60</v>
      </c>
      <c r="C121" s="34">
        <v>30</v>
      </c>
      <c r="D121" s="34">
        <v>2.04</v>
      </c>
      <c r="E121" s="34">
        <v>1.68</v>
      </c>
      <c r="F121" s="34">
        <v>18</v>
      </c>
      <c r="G121" s="100">
        <v>95</v>
      </c>
      <c r="H121" s="30"/>
    </row>
    <row r="122" spans="1:8" ht="32.25" customHeight="1" x14ac:dyDescent="0.4">
      <c r="A122" s="436"/>
      <c r="B122" s="41" t="s">
        <v>126</v>
      </c>
      <c r="C122" s="15">
        <v>150</v>
      </c>
      <c r="D122" s="11" t="s">
        <v>51</v>
      </c>
      <c r="E122" s="11" t="s">
        <v>48</v>
      </c>
      <c r="F122" s="60" t="s">
        <v>127</v>
      </c>
      <c r="G122" s="29" t="s">
        <v>14</v>
      </c>
      <c r="H122" s="45" t="s">
        <v>444</v>
      </c>
    </row>
    <row r="123" spans="1:8" x14ac:dyDescent="0.4">
      <c r="A123" s="434"/>
      <c r="B123" s="20" t="s">
        <v>81</v>
      </c>
      <c r="C123" s="43">
        <f>C122+C121</f>
        <v>180</v>
      </c>
      <c r="D123" s="38">
        <f>D122+D121</f>
        <v>6.14</v>
      </c>
      <c r="E123" s="38">
        <f>E122+E121</f>
        <v>6.2799999999999994</v>
      </c>
      <c r="F123" s="38">
        <f>F122+F121</f>
        <v>24.4</v>
      </c>
      <c r="G123" s="37">
        <f>G122+G121</f>
        <v>177</v>
      </c>
      <c r="H123" s="50"/>
    </row>
    <row r="124" spans="1:8" ht="29.25" customHeight="1" x14ac:dyDescent="0.4">
      <c r="A124" s="468" t="s">
        <v>8</v>
      </c>
      <c r="B124" s="44" t="s">
        <v>65</v>
      </c>
      <c r="C124" s="8">
        <v>130</v>
      </c>
      <c r="D124" s="11" t="s">
        <v>572</v>
      </c>
      <c r="E124" s="11" t="s">
        <v>509</v>
      </c>
      <c r="F124" s="11" t="s">
        <v>573</v>
      </c>
      <c r="G124" s="29">
        <v>130</v>
      </c>
      <c r="H124" s="30" t="s">
        <v>457</v>
      </c>
    </row>
    <row r="125" spans="1:8" ht="26.25" customHeight="1" x14ac:dyDescent="0.4">
      <c r="A125" s="436"/>
      <c r="B125" s="75" t="s">
        <v>609</v>
      </c>
      <c r="C125" s="57">
        <v>50</v>
      </c>
      <c r="D125" s="122">
        <v>7.9</v>
      </c>
      <c r="E125" s="122">
        <v>6</v>
      </c>
      <c r="F125" s="122">
        <v>14.4</v>
      </c>
      <c r="G125" s="118">
        <v>144</v>
      </c>
      <c r="H125" s="91" t="s">
        <v>610</v>
      </c>
    </row>
    <row r="126" spans="1:8" ht="36" customHeight="1" x14ac:dyDescent="0.4">
      <c r="A126" s="436"/>
      <c r="B126" s="41" t="s">
        <v>67</v>
      </c>
      <c r="C126" s="15">
        <v>150</v>
      </c>
      <c r="D126" s="16">
        <v>1.1000000000000001</v>
      </c>
      <c r="E126" s="16">
        <v>1.1000000000000001</v>
      </c>
      <c r="F126" s="47">
        <v>6.2</v>
      </c>
      <c r="G126" s="29">
        <v>38</v>
      </c>
      <c r="H126" s="44" t="s">
        <v>436</v>
      </c>
    </row>
    <row r="127" spans="1:8" x14ac:dyDescent="0.4">
      <c r="A127" s="436"/>
      <c r="B127" s="52" t="s">
        <v>131</v>
      </c>
      <c r="C127" s="34">
        <v>100</v>
      </c>
      <c r="D127" s="34">
        <v>0.4</v>
      </c>
      <c r="E127" s="34">
        <v>0.3</v>
      </c>
      <c r="F127" s="34">
        <v>10.3</v>
      </c>
      <c r="G127" s="34">
        <v>47</v>
      </c>
      <c r="H127" s="50"/>
    </row>
    <row r="128" spans="1:8" x14ac:dyDescent="0.4">
      <c r="A128" s="434"/>
      <c r="B128" s="20" t="s">
        <v>82</v>
      </c>
      <c r="C128" s="21">
        <v>430</v>
      </c>
      <c r="D128" s="48">
        <f>D124+D125+D126+D127</f>
        <v>12.2</v>
      </c>
      <c r="E128" s="48">
        <f>E124+E125+E126+E127</f>
        <v>14.9</v>
      </c>
      <c r="F128" s="48">
        <f>F124+F125+F126+F127</f>
        <v>43.7</v>
      </c>
      <c r="G128" s="48">
        <f>G124+G125+G126+G127</f>
        <v>359</v>
      </c>
      <c r="H128" s="39"/>
    </row>
    <row r="129" spans="1:8" x14ac:dyDescent="0.4">
      <c r="A129" s="472" t="s">
        <v>83</v>
      </c>
      <c r="B129" s="473"/>
      <c r="C129" s="49">
        <f>C128+C123+C120+C113+C111</f>
        <v>1637</v>
      </c>
      <c r="D129" s="48">
        <f>D128+D123+D120+D113+D111</f>
        <v>58.459999999999994</v>
      </c>
      <c r="E129" s="48">
        <f>E128+E123+E120+E113+E111</f>
        <v>56.34</v>
      </c>
      <c r="F129" s="48">
        <f>F128+F123+F120+F113+F111</f>
        <v>184.48</v>
      </c>
      <c r="G129" s="49">
        <f>G128+G123+G120+G113+G111</f>
        <v>1478.6</v>
      </c>
      <c r="H129" s="39"/>
    </row>
    <row r="130" spans="1:8" x14ac:dyDescent="0.4">
      <c r="A130" s="470" t="s">
        <v>24</v>
      </c>
      <c r="B130" s="470" t="s">
        <v>25</v>
      </c>
      <c r="C130" s="467" t="s">
        <v>26</v>
      </c>
      <c r="D130" s="467" t="s">
        <v>37</v>
      </c>
      <c r="E130" s="467"/>
      <c r="F130" s="467"/>
      <c r="G130" s="470" t="s">
        <v>38</v>
      </c>
      <c r="H130" s="470" t="s">
        <v>39</v>
      </c>
    </row>
    <row r="131" spans="1:8" x14ac:dyDescent="0.4">
      <c r="A131" s="471"/>
      <c r="B131" s="471"/>
      <c r="C131" s="468"/>
      <c r="D131" s="133" t="s">
        <v>4</v>
      </c>
      <c r="E131" s="133" t="s">
        <v>36</v>
      </c>
      <c r="F131" s="133" t="s">
        <v>30</v>
      </c>
      <c r="G131" s="471"/>
      <c r="H131" s="471"/>
    </row>
    <row r="132" spans="1:8" x14ac:dyDescent="0.4">
      <c r="A132" s="460" t="s">
        <v>537</v>
      </c>
      <c r="B132" s="461"/>
      <c r="C132" s="461"/>
      <c r="D132" s="461"/>
      <c r="E132" s="461"/>
      <c r="F132" s="461"/>
      <c r="G132" s="461"/>
      <c r="H132" s="462"/>
    </row>
    <row r="133" spans="1:8" x14ac:dyDescent="0.4">
      <c r="A133" s="478" t="s">
        <v>345</v>
      </c>
      <c r="B133" s="479"/>
      <c r="C133" s="479"/>
      <c r="D133" s="479"/>
      <c r="E133" s="479"/>
      <c r="F133" s="479"/>
      <c r="G133" s="479"/>
      <c r="H133" s="480"/>
    </row>
    <row r="134" spans="1:8" ht="42" x14ac:dyDescent="0.4">
      <c r="A134" s="467" t="s">
        <v>40</v>
      </c>
      <c r="B134" s="28" t="s">
        <v>576</v>
      </c>
      <c r="C134" s="8" t="s">
        <v>124</v>
      </c>
      <c r="D134" s="11" t="s">
        <v>100</v>
      </c>
      <c r="E134" s="11" t="s">
        <v>146</v>
      </c>
      <c r="F134" s="11" t="s">
        <v>577</v>
      </c>
      <c r="G134" s="29" t="s">
        <v>578</v>
      </c>
      <c r="H134" s="54" t="s">
        <v>579</v>
      </c>
    </row>
    <row r="135" spans="1:8" x14ac:dyDescent="0.4">
      <c r="A135" s="467"/>
      <c r="B135" s="18" t="s">
        <v>104</v>
      </c>
      <c r="C135" s="8">
        <v>30</v>
      </c>
      <c r="D135" s="11">
        <v>3.2</v>
      </c>
      <c r="E135" s="11">
        <v>0.3</v>
      </c>
      <c r="F135" s="11">
        <v>15.3</v>
      </c>
      <c r="G135" s="12">
        <v>79</v>
      </c>
      <c r="H135" s="30" t="s">
        <v>459</v>
      </c>
    </row>
    <row r="136" spans="1:8" ht="42" x14ac:dyDescent="0.4">
      <c r="A136" s="467"/>
      <c r="B136" s="52" t="s">
        <v>89</v>
      </c>
      <c r="C136" s="15">
        <v>150</v>
      </c>
      <c r="D136" s="16">
        <v>2.1</v>
      </c>
      <c r="E136" s="16">
        <v>2.1</v>
      </c>
      <c r="F136" s="17">
        <v>11</v>
      </c>
      <c r="G136" s="12">
        <v>70</v>
      </c>
      <c r="H136" s="23" t="s">
        <v>439</v>
      </c>
    </row>
    <row r="137" spans="1:8" x14ac:dyDescent="0.4">
      <c r="A137" s="467"/>
      <c r="B137" s="20" t="s">
        <v>41</v>
      </c>
      <c r="C137" s="21">
        <v>334</v>
      </c>
      <c r="D137" s="22">
        <f>D136+D135+D134</f>
        <v>11.4</v>
      </c>
      <c r="E137" s="22">
        <f>E136+E135+E134</f>
        <v>10.1</v>
      </c>
      <c r="F137" s="22">
        <f>F136+F135+F134</f>
        <v>51.7</v>
      </c>
      <c r="G137" s="21">
        <f>G136+G135+G134</f>
        <v>344</v>
      </c>
      <c r="H137" s="55"/>
    </row>
    <row r="138" spans="1:8" x14ac:dyDescent="0.4">
      <c r="A138" s="468" t="s">
        <v>23</v>
      </c>
      <c r="B138" s="23" t="s">
        <v>42</v>
      </c>
      <c r="C138" s="11" t="s">
        <v>551</v>
      </c>
      <c r="D138" s="16">
        <v>1.08</v>
      </c>
      <c r="E138" s="17">
        <v>0.5</v>
      </c>
      <c r="F138" s="17">
        <v>11.6</v>
      </c>
      <c r="G138" s="24">
        <v>55.16</v>
      </c>
      <c r="H138" s="55"/>
    </row>
    <row r="139" spans="1:8" x14ac:dyDescent="0.4">
      <c r="A139" s="434"/>
      <c r="B139" s="25" t="s">
        <v>44</v>
      </c>
      <c r="C139" s="26">
        <v>150</v>
      </c>
      <c r="D139" s="22">
        <v>1.08</v>
      </c>
      <c r="E139" s="22">
        <f>E138</f>
        <v>0.5</v>
      </c>
      <c r="F139" s="22">
        <f>F138</f>
        <v>11.6</v>
      </c>
      <c r="G139" s="21">
        <v>55</v>
      </c>
      <c r="H139" s="55"/>
    </row>
    <row r="140" spans="1:8" x14ac:dyDescent="0.4">
      <c r="A140" s="435"/>
      <c r="B140" s="52" t="s">
        <v>191</v>
      </c>
      <c r="C140" s="15">
        <v>40</v>
      </c>
      <c r="D140" s="56" t="s">
        <v>71</v>
      </c>
      <c r="E140" s="42" t="s">
        <v>196</v>
      </c>
      <c r="F140" s="42" t="s">
        <v>197</v>
      </c>
      <c r="G140" s="24" t="s">
        <v>198</v>
      </c>
      <c r="H140" s="51" t="s">
        <v>440</v>
      </c>
    </row>
    <row r="141" spans="1:8" ht="42" x14ac:dyDescent="0.4">
      <c r="A141" s="435"/>
      <c r="B141" s="28" t="s">
        <v>617</v>
      </c>
      <c r="C141" s="15">
        <v>150</v>
      </c>
      <c r="D141" s="16" t="s">
        <v>108</v>
      </c>
      <c r="E141" s="11" t="s">
        <v>92</v>
      </c>
      <c r="F141" s="42" t="s">
        <v>161</v>
      </c>
      <c r="G141" s="12" t="s">
        <v>96</v>
      </c>
      <c r="H141" s="30" t="s">
        <v>467</v>
      </c>
    </row>
    <row r="142" spans="1:8" ht="27.6" customHeight="1" x14ac:dyDescent="0.4">
      <c r="A142" s="435"/>
      <c r="B142" s="28" t="s">
        <v>831</v>
      </c>
      <c r="C142" s="15" t="s">
        <v>275</v>
      </c>
      <c r="D142" s="11" t="s">
        <v>28</v>
      </c>
      <c r="E142" s="11" t="s">
        <v>98</v>
      </c>
      <c r="F142" s="11" t="s">
        <v>343</v>
      </c>
      <c r="G142" s="29">
        <v>163</v>
      </c>
      <c r="H142" s="41" t="s">
        <v>603</v>
      </c>
    </row>
    <row r="143" spans="1:8" ht="42" x14ac:dyDescent="0.4">
      <c r="A143" s="435"/>
      <c r="B143" s="28" t="s">
        <v>139</v>
      </c>
      <c r="C143" s="15" t="s">
        <v>271</v>
      </c>
      <c r="D143" s="16">
        <v>4.3</v>
      </c>
      <c r="E143" s="11" t="s">
        <v>97</v>
      </c>
      <c r="F143" s="42" t="s">
        <v>137</v>
      </c>
      <c r="G143" s="12" t="s">
        <v>138</v>
      </c>
      <c r="H143" s="30" t="s">
        <v>469</v>
      </c>
    </row>
    <row r="144" spans="1:8" x14ac:dyDescent="0.4">
      <c r="A144" s="435"/>
      <c r="B144" s="34" t="s">
        <v>50</v>
      </c>
      <c r="C144" s="15">
        <v>40</v>
      </c>
      <c r="D144" s="11" t="s">
        <v>75</v>
      </c>
      <c r="E144" s="11" t="s">
        <v>76</v>
      </c>
      <c r="F144" s="11" t="s">
        <v>77</v>
      </c>
      <c r="G144" s="29" t="s">
        <v>78</v>
      </c>
      <c r="H144" s="58"/>
    </row>
    <row r="145" spans="1:8" ht="42" x14ac:dyDescent="0.4">
      <c r="A145" s="436"/>
      <c r="B145" s="14" t="s">
        <v>558</v>
      </c>
      <c r="C145" s="15">
        <v>150</v>
      </c>
      <c r="D145" s="16" t="s">
        <v>31</v>
      </c>
      <c r="E145" s="16" t="s">
        <v>32</v>
      </c>
      <c r="F145" s="17">
        <v>4.7</v>
      </c>
      <c r="G145" s="12">
        <v>19</v>
      </c>
      <c r="H145" s="54" t="s">
        <v>446</v>
      </c>
    </row>
    <row r="146" spans="1:8" x14ac:dyDescent="0.4">
      <c r="A146" s="434"/>
      <c r="B146" s="20" t="s">
        <v>80</v>
      </c>
      <c r="C146" s="59" t="s">
        <v>425</v>
      </c>
      <c r="D146" s="38">
        <f>D140+D141+D142+D143+D144+D145</f>
        <v>17.600000000000001</v>
      </c>
      <c r="E146" s="38">
        <f>E140+E141+E142+E143+E144+E145</f>
        <v>20.39</v>
      </c>
      <c r="F146" s="38">
        <f>F140+F141+F142+F143+F144+F145</f>
        <v>64.240000000000009</v>
      </c>
      <c r="G146" s="37">
        <f>G140+G141+G142+G143+G144+G145</f>
        <v>511.2</v>
      </c>
      <c r="H146" s="50"/>
    </row>
    <row r="147" spans="1:8" x14ac:dyDescent="0.4">
      <c r="A147" s="468" t="s">
        <v>59</v>
      </c>
      <c r="B147" s="311" t="s">
        <v>871</v>
      </c>
      <c r="C147" s="315">
        <v>30</v>
      </c>
      <c r="D147" s="315">
        <v>2.04</v>
      </c>
      <c r="E147" s="315">
        <v>1.68</v>
      </c>
      <c r="F147" s="315">
        <v>18</v>
      </c>
      <c r="G147" s="349">
        <v>95</v>
      </c>
      <c r="H147" s="30"/>
    </row>
    <row r="148" spans="1:8" ht="42" x14ac:dyDescent="0.4">
      <c r="A148" s="436"/>
      <c r="B148" s="28" t="s">
        <v>126</v>
      </c>
      <c r="C148" s="15">
        <v>150</v>
      </c>
      <c r="D148" s="11" t="s">
        <v>51</v>
      </c>
      <c r="E148" s="11" t="s">
        <v>48</v>
      </c>
      <c r="F148" s="60" t="s">
        <v>127</v>
      </c>
      <c r="G148" s="29" t="s">
        <v>14</v>
      </c>
      <c r="H148" s="45" t="s">
        <v>444</v>
      </c>
    </row>
    <row r="149" spans="1:8" x14ac:dyDescent="0.4">
      <c r="A149" s="434"/>
      <c r="B149" s="20" t="s">
        <v>81</v>
      </c>
      <c r="C149" s="43">
        <f>C244+C147</f>
        <v>190</v>
      </c>
      <c r="D149" s="59">
        <f>D147+D148</f>
        <v>6.14</v>
      </c>
      <c r="E149" s="59">
        <f>E147+E148</f>
        <v>6.2799999999999994</v>
      </c>
      <c r="F149" s="59">
        <f>F147+F148</f>
        <v>24.4</v>
      </c>
      <c r="G149" s="59">
        <f>G147+G148</f>
        <v>177</v>
      </c>
      <c r="H149" s="50"/>
    </row>
    <row r="150" spans="1:8" ht="42" x14ac:dyDescent="0.4">
      <c r="A150" s="468" t="s">
        <v>8</v>
      </c>
      <c r="B150" s="41" t="s">
        <v>336</v>
      </c>
      <c r="C150" s="15" t="s">
        <v>237</v>
      </c>
      <c r="D150" s="11" t="s">
        <v>343</v>
      </c>
      <c r="E150" s="11" t="s">
        <v>235</v>
      </c>
      <c r="F150" s="11" t="s">
        <v>158</v>
      </c>
      <c r="G150" s="29" t="s">
        <v>20</v>
      </c>
      <c r="H150" s="58" t="s">
        <v>454</v>
      </c>
    </row>
    <row r="151" spans="1:8" ht="42" x14ac:dyDescent="0.4">
      <c r="A151" s="436"/>
      <c r="B151" s="30" t="s">
        <v>159</v>
      </c>
      <c r="C151" s="65" t="s">
        <v>271</v>
      </c>
      <c r="D151" s="79" t="s">
        <v>46</v>
      </c>
      <c r="E151" s="79" t="s">
        <v>178</v>
      </c>
      <c r="F151" s="62" t="s">
        <v>301</v>
      </c>
      <c r="G151" s="79" t="s">
        <v>302</v>
      </c>
      <c r="H151" s="58" t="s">
        <v>435</v>
      </c>
    </row>
    <row r="152" spans="1:8" x14ac:dyDescent="0.4">
      <c r="A152" s="436"/>
      <c r="B152" s="34" t="s">
        <v>66</v>
      </c>
      <c r="C152" s="8">
        <v>40</v>
      </c>
      <c r="D152" s="10" t="s">
        <v>284</v>
      </c>
      <c r="E152" s="10" t="s">
        <v>285</v>
      </c>
      <c r="F152" s="10" t="s">
        <v>286</v>
      </c>
      <c r="G152" s="12" t="s">
        <v>320</v>
      </c>
      <c r="H152" s="30"/>
    </row>
    <row r="153" spans="1:8" ht="42" x14ac:dyDescent="0.4">
      <c r="A153" s="436"/>
      <c r="B153" s="41" t="s">
        <v>194</v>
      </c>
      <c r="C153" s="8">
        <v>150</v>
      </c>
      <c r="D153" s="10" t="s">
        <v>31</v>
      </c>
      <c r="E153" s="10" t="s">
        <v>564</v>
      </c>
      <c r="F153" s="10" t="s">
        <v>48</v>
      </c>
      <c r="G153" s="12" t="s">
        <v>565</v>
      </c>
      <c r="H153" s="30" t="s">
        <v>430</v>
      </c>
    </row>
    <row r="154" spans="1:8" x14ac:dyDescent="0.4">
      <c r="A154" s="434"/>
      <c r="B154" s="20" t="s">
        <v>82</v>
      </c>
      <c r="C154" s="21">
        <v>356</v>
      </c>
      <c r="D154" s="48">
        <f>D150+D151+D152+D153</f>
        <v>14.139999999999999</v>
      </c>
      <c r="E154" s="48">
        <f>E150+E151+E152+E153</f>
        <v>8.0399999999999991</v>
      </c>
      <c r="F154" s="48">
        <f>F150+F151+F152+F153</f>
        <v>54.68</v>
      </c>
      <c r="G154" s="49">
        <f>G150+G151+G152+G153</f>
        <v>349.6</v>
      </c>
      <c r="H154" s="39"/>
    </row>
    <row r="155" spans="1:8" x14ac:dyDescent="0.4">
      <c r="A155" s="472" t="s">
        <v>83</v>
      </c>
      <c r="B155" s="473"/>
      <c r="C155" s="112">
        <f>C154+C149+C146+C139+C137</f>
        <v>1623</v>
      </c>
      <c r="D155" s="48">
        <f>D154+D149+D146+D139+D137</f>
        <v>50.359999999999992</v>
      </c>
      <c r="E155" s="48">
        <f>E154+E149+E146+E139+E137</f>
        <v>45.31</v>
      </c>
      <c r="F155" s="48">
        <f>F154+F149+F146+F139+F137</f>
        <v>206.62</v>
      </c>
      <c r="G155" s="49">
        <f>G154+G149+G146+G139+G137</f>
        <v>1436.8</v>
      </c>
      <c r="H155" s="39"/>
    </row>
    <row r="156" spans="1:8" x14ac:dyDescent="0.4">
      <c r="A156" s="470" t="s">
        <v>24</v>
      </c>
      <c r="B156" s="470" t="s">
        <v>25</v>
      </c>
      <c r="C156" s="467" t="s">
        <v>26</v>
      </c>
      <c r="D156" s="467" t="s">
        <v>37</v>
      </c>
      <c r="E156" s="467"/>
      <c r="F156" s="467"/>
      <c r="G156" s="470" t="s">
        <v>38</v>
      </c>
      <c r="H156" s="470" t="s">
        <v>39</v>
      </c>
    </row>
    <row r="157" spans="1:8" x14ac:dyDescent="0.4">
      <c r="A157" s="471"/>
      <c r="B157" s="471"/>
      <c r="C157" s="468"/>
      <c r="D157" s="133" t="s">
        <v>4</v>
      </c>
      <c r="E157" s="133" t="s">
        <v>36</v>
      </c>
      <c r="F157" s="133" t="s">
        <v>30</v>
      </c>
      <c r="G157" s="471"/>
      <c r="H157" s="471"/>
    </row>
    <row r="158" spans="1:8" x14ac:dyDescent="0.4">
      <c r="A158" s="478" t="s">
        <v>351</v>
      </c>
      <c r="B158" s="479"/>
      <c r="C158" s="479"/>
      <c r="D158" s="479"/>
      <c r="E158" s="479"/>
      <c r="F158" s="479"/>
      <c r="G158" s="479"/>
      <c r="H158" s="480"/>
    </row>
    <row r="159" spans="1:8" ht="42" x14ac:dyDescent="0.4">
      <c r="A159" s="467" t="s">
        <v>40</v>
      </c>
      <c r="B159" s="44" t="s">
        <v>169</v>
      </c>
      <c r="C159" s="15" t="s">
        <v>124</v>
      </c>
      <c r="D159" s="11" t="s">
        <v>174</v>
      </c>
      <c r="E159" s="11" t="s">
        <v>86</v>
      </c>
      <c r="F159" s="42" t="s">
        <v>175</v>
      </c>
      <c r="G159" s="12" t="s">
        <v>5</v>
      </c>
      <c r="H159" s="30" t="s">
        <v>458</v>
      </c>
    </row>
    <row r="160" spans="1:8" x14ac:dyDescent="0.4">
      <c r="A160" s="467"/>
      <c r="B160" s="41" t="s">
        <v>172</v>
      </c>
      <c r="C160" s="11" t="s">
        <v>173</v>
      </c>
      <c r="D160" s="10">
        <v>2.4</v>
      </c>
      <c r="E160" s="10">
        <v>2.4</v>
      </c>
      <c r="F160" s="53">
        <v>14.5</v>
      </c>
      <c r="G160" s="12">
        <v>109</v>
      </c>
      <c r="H160" s="30" t="s">
        <v>459</v>
      </c>
    </row>
    <row r="161" spans="1:8" ht="42" x14ac:dyDescent="0.4">
      <c r="A161" s="467"/>
      <c r="B161" s="41" t="s">
        <v>67</v>
      </c>
      <c r="C161" s="15">
        <v>150</v>
      </c>
      <c r="D161" s="16">
        <v>1.1000000000000001</v>
      </c>
      <c r="E161" s="16">
        <v>1.1000000000000001</v>
      </c>
      <c r="F161" s="47">
        <v>6.2</v>
      </c>
      <c r="G161" s="29">
        <v>38</v>
      </c>
      <c r="H161" s="44" t="s">
        <v>436</v>
      </c>
    </row>
    <row r="162" spans="1:8" x14ac:dyDescent="0.4">
      <c r="A162" s="467"/>
      <c r="B162" s="20" t="s">
        <v>41</v>
      </c>
      <c r="C162" s="21">
        <v>339</v>
      </c>
      <c r="D162" s="22">
        <f>D161+D160+D159</f>
        <v>10.3</v>
      </c>
      <c r="E162" s="22">
        <f>E161+E160+E159</f>
        <v>10.199999999999999</v>
      </c>
      <c r="F162" s="22">
        <f>F161+F160+F159</f>
        <v>48.5</v>
      </c>
      <c r="G162" s="21">
        <f>G161+G160+G159</f>
        <v>347</v>
      </c>
      <c r="H162" s="19"/>
    </row>
    <row r="163" spans="1:8" x14ac:dyDescent="0.4">
      <c r="A163" s="468" t="s">
        <v>23</v>
      </c>
      <c r="B163" s="44" t="s">
        <v>346</v>
      </c>
      <c r="C163" s="15">
        <v>100</v>
      </c>
      <c r="D163" s="11" t="s">
        <v>76</v>
      </c>
      <c r="E163" s="11" t="s">
        <v>148</v>
      </c>
      <c r="F163" s="73" t="s">
        <v>149</v>
      </c>
      <c r="G163" s="29" t="s">
        <v>70</v>
      </c>
      <c r="H163" s="55" t="s">
        <v>505</v>
      </c>
    </row>
    <row r="164" spans="1:8" x14ac:dyDescent="0.4">
      <c r="A164" s="434"/>
      <c r="B164" s="25" t="s">
        <v>44</v>
      </c>
      <c r="C164" s="26">
        <v>100</v>
      </c>
      <c r="D164" s="22" t="str">
        <f>D163</f>
        <v>0,3</v>
      </c>
      <c r="E164" s="22" t="str">
        <f>E163</f>
        <v>0,13</v>
      </c>
      <c r="F164" s="22" t="str">
        <f>F163</f>
        <v>13,4</v>
      </c>
      <c r="G164" s="21" t="str">
        <f>G163</f>
        <v>55</v>
      </c>
      <c r="H164" s="55"/>
    </row>
    <row r="165" spans="1:8" ht="42" x14ac:dyDescent="0.4">
      <c r="A165" s="435" t="s">
        <v>6</v>
      </c>
      <c r="B165" s="41" t="s">
        <v>176</v>
      </c>
      <c r="C165" s="15">
        <v>40</v>
      </c>
      <c r="D165" s="11" t="s">
        <v>76</v>
      </c>
      <c r="E165" s="11" t="s">
        <v>72</v>
      </c>
      <c r="F165" s="11" t="s">
        <v>68</v>
      </c>
      <c r="G165" s="29" t="s">
        <v>35</v>
      </c>
      <c r="H165" s="30" t="s">
        <v>490</v>
      </c>
    </row>
    <row r="166" spans="1:8" ht="42" x14ac:dyDescent="0.4">
      <c r="A166" s="435"/>
      <c r="B166" s="44" t="s">
        <v>354</v>
      </c>
      <c r="C166" s="15">
        <v>150</v>
      </c>
      <c r="D166" s="11" t="s">
        <v>211</v>
      </c>
      <c r="E166" s="11" t="s">
        <v>178</v>
      </c>
      <c r="F166" s="42" t="s">
        <v>212</v>
      </c>
      <c r="G166" s="12">
        <v>62</v>
      </c>
      <c r="H166" s="58" t="s">
        <v>493</v>
      </c>
    </row>
    <row r="167" spans="1:8" ht="42" x14ac:dyDescent="0.4">
      <c r="A167" s="435"/>
      <c r="B167" s="28" t="s">
        <v>582</v>
      </c>
      <c r="C167" s="15" t="s">
        <v>350</v>
      </c>
      <c r="D167" s="16">
        <v>7.1</v>
      </c>
      <c r="E167" s="11" t="s">
        <v>92</v>
      </c>
      <c r="F167" s="42" t="s">
        <v>583</v>
      </c>
      <c r="G167" s="12">
        <v>104</v>
      </c>
      <c r="H167" s="30" t="s">
        <v>700</v>
      </c>
    </row>
    <row r="168" spans="1:8" ht="30.6" customHeight="1" x14ac:dyDescent="0.4">
      <c r="A168" s="435"/>
      <c r="B168" s="76" t="s">
        <v>360</v>
      </c>
      <c r="C168" s="40">
        <v>120</v>
      </c>
      <c r="D168" s="40">
        <v>3.09</v>
      </c>
      <c r="E168" s="40">
        <v>7.8</v>
      </c>
      <c r="F168" s="40">
        <v>7.7</v>
      </c>
      <c r="G168" s="33">
        <v>114</v>
      </c>
      <c r="H168" s="30" t="s">
        <v>507</v>
      </c>
    </row>
    <row r="169" spans="1:8" ht="33.6" customHeight="1" x14ac:dyDescent="0.4">
      <c r="A169" s="435"/>
      <c r="B169" s="34" t="s">
        <v>50</v>
      </c>
      <c r="C169" s="15">
        <v>40</v>
      </c>
      <c r="D169" s="11" t="s">
        <v>75</v>
      </c>
      <c r="E169" s="11" t="s">
        <v>76</v>
      </c>
      <c r="F169" s="11" t="s">
        <v>77</v>
      </c>
      <c r="G169" s="29" t="s">
        <v>78</v>
      </c>
      <c r="H169" s="58"/>
    </row>
    <row r="170" spans="1:8" ht="42" x14ac:dyDescent="0.4">
      <c r="A170" s="436"/>
      <c r="B170" s="35" t="s">
        <v>55</v>
      </c>
      <c r="C170" s="15">
        <v>150</v>
      </c>
      <c r="D170" s="11" t="s">
        <v>56</v>
      </c>
      <c r="E170" s="11" t="s">
        <v>56</v>
      </c>
      <c r="F170" s="10" t="s">
        <v>79</v>
      </c>
      <c r="G170" s="12">
        <v>57</v>
      </c>
      <c r="H170" s="45" t="s">
        <v>432</v>
      </c>
    </row>
    <row r="171" spans="1:8" x14ac:dyDescent="0.4">
      <c r="A171" s="434"/>
      <c r="B171" s="20" t="s">
        <v>80</v>
      </c>
      <c r="C171" s="59" t="s">
        <v>533</v>
      </c>
      <c r="D171" s="38">
        <f>D165+D166+D167+D168+D169+D170</f>
        <v>13.69</v>
      </c>
      <c r="E171" s="38">
        <f>E165+E166+E167+E168+E169+E170</f>
        <v>18.3</v>
      </c>
      <c r="F171" s="38">
        <f>F165+F166+F167+F168+F169+F170</f>
        <v>51.400000000000006</v>
      </c>
      <c r="G171" s="37">
        <f>G165+G166+G167+G168+G169+G170</f>
        <v>425</v>
      </c>
      <c r="H171" s="50"/>
    </row>
    <row r="172" spans="1:8" x14ac:dyDescent="0.4">
      <c r="A172" s="468" t="s">
        <v>59</v>
      </c>
      <c r="B172" s="311" t="s">
        <v>871</v>
      </c>
      <c r="C172" s="315">
        <v>30</v>
      </c>
      <c r="D172" s="315">
        <v>2.04</v>
      </c>
      <c r="E172" s="315">
        <v>1.68</v>
      </c>
      <c r="F172" s="315">
        <v>18</v>
      </c>
      <c r="G172" s="349">
        <v>95</v>
      </c>
      <c r="H172" s="310"/>
    </row>
    <row r="173" spans="1:8" ht="42" x14ac:dyDescent="0.4">
      <c r="A173" s="436"/>
      <c r="B173" s="336" t="s">
        <v>126</v>
      </c>
      <c r="C173" s="306">
        <v>150</v>
      </c>
      <c r="D173" s="313" t="s">
        <v>51</v>
      </c>
      <c r="E173" s="313" t="s">
        <v>48</v>
      </c>
      <c r="F173" s="414" t="s">
        <v>127</v>
      </c>
      <c r="G173" s="329" t="s">
        <v>14</v>
      </c>
      <c r="H173" s="333" t="s">
        <v>444</v>
      </c>
    </row>
    <row r="174" spans="1:8" x14ac:dyDescent="0.4">
      <c r="A174" s="434"/>
      <c r="B174" s="20" t="s">
        <v>81</v>
      </c>
      <c r="C174" s="342">
        <f>C266+C172</f>
        <v>70</v>
      </c>
      <c r="D174" s="339">
        <f>D172+D173</f>
        <v>6.14</v>
      </c>
      <c r="E174" s="339">
        <f t="shared" ref="E174:G174" si="1">E172+E173</f>
        <v>6.2799999999999994</v>
      </c>
      <c r="F174" s="339">
        <f t="shared" si="1"/>
        <v>24.4</v>
      </c>
      <c r="G174" s="339">
        <f t="shared" si="1"/>
        <v>177</v>
      </c>
      <c r="H174" s="331"/>
    </row>
    <row r="175" spans="1:8" ht="42" x14ac:dyDescent="0.4">
      <c r="A175" s="468" t="s">
        <v>8</v>
      </c>
      <c r="B175" s="28" t="s">
        <v>247</v>
      </c>
      <c r="C175" s="15" t="s">
        <v>248</v>
      </c>
      <c r="D175" s="11" t="s">
        <v>317</v>
      </c>
      <c r="E175" s="11" t="s">
        <v>188</v>
      </c>
      <c r="F175" s="11" t="s">
        <v>318</v>
      </c>
      <c r="G175" s="29" t="s">
        <v>319</v>
      </c>
      <c r="H175" s="58" t="s">
        <v>478</v>
      </c>
    </row>
    <row r="176" spans="1:8" ht="42" x14ac:dyDescent="0.4">
      <c r="A176" s="436"/>
      <c r="B176" s="44" t="s">
        <v>117</v>
      </c>
      <c r="C176" s="8">
        <v>150</v>
      </c>
      <c r="D176" s="10" t="s">
        <v>122</v>
      </c>
      <c r="E176" s="10" t="s">
        <v>123</v>
      </c>
      <c r="F176" s="53" t="s">
        <v>561</v>
      </c>
      <c r="G176" s="12" t="s">
        <v>562</v>
      </c>
      <c r="H176" s="54" t="s">
        <v>448</v>
      </c>
    </row>
    <row r="177" spans="1:8" ht="28.95" customHeight="1" x14ac:dyDescent="0.4">
      <c r="A177" s="436"/>
      <c r="B177" s="23" t="s">
        <v>190</v>
      </c>
      <c r="C177" s="11" t="s">
        <v>600</v>
      </c>
      <c r="D177" s="16">
        <v>0.4</v>
      </c>
      <c r="E177" s="17">
        <v>0.4</v>
      </c>
      <c r="F177" s="17">
        <v>9.8000000000000007</v>
      </c>
      <c r="G177" s="24">
        <v>47</v>
      </c>
      <c r="H177" s="50"/>
    </row>
    <row r="178" spans="1:8" ht="27.6" customHeight="1" x14ac:dyDescent="0.4">
      <c r="A178" s="434"/>
      <c r="B178" s="20" t="s">
        <v>82</v>
      </c>
      <c r="C178" s="21">
        <v>380</v>
      </c>
      <c r="D178" s="48">
        <f>D175+D176+D177</f>
        <v>23.4</v>
      </c>
      <c r="E178" s="48">
        <f>E175+E176+E177</f>
        <v>15.700000000000001</v>
      </c>
      <c r="F178" s="48">
        <f>F175+F176+F177</f>
        <v>52</v>
      </c>
      <c r="G178" s="49">
        <f>G175+G176+G177</f>
        <v>445</v>
      </c>
      <c r="H178" s="39"/>
    </row>
    <row r="179" spans="1:8" x14ac:dyDescent="0.4">
      <c r="A179" s="472" t="s">
        <v>83</v>
      </c>
      <c r="B179" s="473"/>
      <c r="C179" s="112">
        <f>C178+C174+C171+C164+C162</f>
        <v>1459</v>
      </c>
      <c r="D179" s="48">
        <f>D178+D174+D171+D164+D162</f>
        <v>53.83</v>
      </c>
      <c r="E179" s="48">
        <f>E178+E174+E171+E164+E162</f>
        <v>50.61</v>
      </c>
      <c r="F179" s="48">
        <f>F178+F174+F171+F164+F162</f>
        <v>189.70000000000002</v>
      </c>
      <c r="G179" s="49">
        <f>G178+G174+G171+G164+G162</f>
        <v>1449</v>
      </c>
      <c r="H179" s="39"/>
    </row>
    <row r="180" spans="1:8" x14ac:dyDescent="0.4">
      <c r="A180" s="470" t="s">
        <v>24</v>
      </c>
      <c r="B180" s="470" t="s">
        <v>25</v>
      </c>
      <c r="C180" s="467" t="s">
        <v>26</v>
      </c>
      <c r="D180" s="467" t="s">
        <v>37</v>
      </c>
      <c r="E180" s="467"/>
      <c r="F180" s="467"/>
      <c r="G180" s="470" t="s">
        <v>38</v>
      </c>
      <c r="H180" s="470" t="s">
        <v>39</v>
      </c>
    </row>
    <row r="181" spans="1:8" x14ac:dyDescent="0.4">
      <c r="A181" s="471"/>
      <c r="B181" s="471"/>
      <c r="C181" s="468"/>
      <c r="D181" s="133" t="s">
        <v>4</v>
      </c>
      <c r="E181" s="133" t="s">
        <v>36</v>
      </c>
      <c r="F181" s="133" t="s">
        <v>30</v>
      </c>
      <c r="G181" s="471"/>
      <c r="H181" s="471"/>
    </row>
    <row r="182" spans="1:8" x14ac:dyDescent="0.4">
      <c r="A182" s="481" t="s">
        <v>357</v>
      </c>
      <c r="B182" s="464"/>
      <c r="C182" s="464"/>
      <c r="D182" s="464"/>
      <c r="E182" s="464"/>
      <c r="F182" s="464"/>
      <c r="G182" s="464"/>
      <c r="H182" s="482"/>
    </row>
    <row r="183" spans="1:8" ht="42" x14ac:dyDescent="0.4">
      <c r="A183" s="467" t="s">
        <v>40</v>
      </c>
      <c r="B183" s="4" t="s">
        <v>112</v>
      </c>
      <c r="C183" s="11" t="s">
        <v>124</v>
      </c>
      <c r="D183" s="10" t="s">
        <v>64</v>
      </c>
      <c r="E183" s="10" t="s">
        <v>114</v>
      </c>
      <c r="F183" s="53" t="s">
        <v>115</v>
      </c>
      <c r="G183" s="12" t="s">
        <v>116</v>
      </c>
      <c r="H183" s="30" t="s">
        <v>471</v>
      </c>
    </row>
    <row r="184" spans="1:8" x14ac:dyDescent="0.4">
      <c r="A184" s="467"/>
      <c r="B184" s="41" t="s">
        <v>141</v>
      </c>
      <c r="C184" s="11" t="s">
        <v>142</v>
      </c>
      <c r="D184" s="10" t="s">
        <v>105</v>
      </c>
      <c r="E184" s="10" t="s">
        <v>143</v>
      </c>
      <c r="F184" s="53" t="s">
        <v>144</v>
      </c>
      <c r="G184" s="12" t="s">
        <v>145</v>
      </c>
      <c r="H184" s="30" t="s">
        <v>451</v>
      </c>
    </row>
    <row r="185" spans="1:8" ht="42" x14ac:dyDescent="0.4">
      <c r="A185" s="467"/>
      <c r="B185" s="52" t="s">
        <v>89</v>
      </c>
      <c r="C185" s="15">
        <v>150</v>
      </c>
      <c r="D185" s="16">
        <v>2.1</v>
      </c>
      <c r="E185" s="16">
        <v>2.1</v>
      </c>
      <c r="F185" s="17">
        <v>11</v>
      </c>
      <c r="G185" s="12">
        <v>70</v>
      </c>
      <c r="H185" s="23" t="s">
        <v>439</v>
      </c>
    </row>
    <row r="186" spans="1:8" x14ac:dyDescent="0.4">
      <c r="A186" s="467"/>
      <c r="B186" s="20" t="s">
        <v>41</v>
      </c>
      <c r="C186" s="21">
        <v>344</v>
      </c>
      <c r="D186" s="22">
        <f>D185+D184+D183</f>
        <v>12.7</v>
      </c>
      <c r="E186" s="22">
        <f>E185+E184+E183</f>
        <v>11.1</v>
      </c>
      <c r="F186" s="22">
        <f>F185+F184+F183</f>
        <v>52.9</v>
      </c>
      <c r="G186" s="21">
        <f>G185+G184+G183</f>
        <v>357</v>
      </c>
      <c r="H186" s="55"/>
    </row>
    <row r="187" spans="1:8" x14ac:dyDescent="0.4">
      <c r="A187" s="468" t="s">
        <v>23</v>
      </c>
      <c r="B187" s="23" t="s">
        <v>42</v>
      </c>
      <c r="C187" s="11" t="s">
        <v>551</v>
      </c>
      <c r="D187" s="16">
        <v>1.08</v>
      </c>
      <c r="E187" s="17">
        <v>0.5</v>
      </c>
      <c r="F187" s="17">
        <v>11.6</v>
      </c>
      <c r="G187" s="24">
        <v>55.16</v>
      </c>
      <c r="H187" s="45"/>
    </row>
    <row r="188" spans="1:8" x14ac:dyDescent="0.4">
      <c r="A188" s="434"/>
      <c r="B188" s="25" t="s">
        <v>44</v>
      </c>
      <c r="C188" s="26">
        <v>150</v>
      </c>
      <c r="D188" s="22">
        <f>D187</f>
        <v>1.08</v>
      </c>
      <c r="E188" s="22">
        <f>E187</f>
        <v>0.5</v>
      </c>
      <c r="F188" s="22">
        <f>F187</f>
        <v>11.6</v>
      </c>
      <c r="G188" s="21">
        <f>G187</f>
        <v>55.16</v>
      </c>
      <c r="H188" s="55"/>
    </row>
    <row r="189" spans="1:8" ht="42" x14ac:dyDescent="0.4">
      <c r="A189" s="435" t="s">
        <v>6</v>
      </c>
      <c r="B189" s="41" t="s">
        <v>585</v>
      </c>
      <c r="C189" s="15">
        <v>40</v>
      </c>
      <c r="D189" s="11" t="s">
        <v>71</v>
      </c>
      <c r="E189" s="11" t="s">
        <v>72</v>
      </c>
      <c r="F189" s="11" t="s">
        <v>92</v>
      </c>
      <c r="G189" s="29">
        <v>40</v>
      </c>
      <c r="H189" s="58" t="s">
        <v>586</v>
      </c>
    </row>
    <row r="190" spans="1:8" ht="35.4" customHeight="1" x14ac:dyDescent="0.4">
      <c r="A190" s="435"/>
      <c r="B190" s="28" t="s">
        <v>335</v>
      </c>
      <c r="C190" s="8" t="s">
        <v>74</v>
      </c>
      <c r="D190" s="11" t="s">
        <v>68</v>
      </c>
      <c r="E190" s="11" t="s">
        <v>143</v>
      </c>
      <c r="F190" s="11" t="s">
        <v>341</v>
      </c>
      <c r="G190" s="29" t="s">
        <v>342</v>
      </c>
      <c r="H190" s="30" t="s">
        <v>453</v>
      </c>
    </row>
    <row r="191" spans="1:8" ht="33.6" customHeight="1" x14ac:dyDescent="0.4">
      <c r="A191" s="435"/>
      <c r="B191" s="44" t="s">
        <v>834</v>
      </c>
      <c r="C191" s="15">
        <v>180</v>
      </c>
      <c r="D191" s="56" t="s">
        <v>587</v>
      </c>
      <c r="E191" s="42" t="s">
        <v>512</v>
      </c>
      <c r="F191" s="42" t="s">
        <v>511</v>
      </c>
      <c r="G191" s="24" t="s">
        <v>262</v>
      </c>
      <c r="H191" s="27" t="s">
        <v>513</v>
      </c>
    </row>
    <row r="192" spans="1:8" x14ac:dyDescent="0.4">
      <c r="A192" s="435"/>
      <c r="B192" s="34" t="s">
        <v>50</v>
      </c>
      <c r="C192" s="15">
        <v>40</v>
      </c>
      <c r="D192" s="11" t="s">
        <v>75</v>
      </c>
      <c r="E192" s="11" t="s">
        <v>76</v>
      </c>
      <c r="F192" s="11" t="s">
        <v>77</v>
      </c>
      <c r="G192" s="29" t="s">
        <v>78</v>
      </c>
      <c r="H192" s="58"/>
    </row>
    <row r="193" spans="1:8" ht="42" x14ac:dyDescent="0.4">
      <c r="A193" s="436"/>
      <c r="B193" s="44" t="s">
        <v>210</v>
      </c>
      <c r="C193" s="15">
        <v>150</v>
      </c>
      <c r="D193" s="11">
        <v>0.7</v>
      </c>
      <c r="E193" s="11">
        <v>0.04</v>
      </c>
      <c r="F193" s="11">
        <v>20.6</v>
      </c>
      <c r="G193" s="29">
        <v>82</v>
      </c>
      <c r="H193" s="45" t="s">
        <v>450</v>
      </c>
    </row>
    <row r="194" spans="1:8" x14ac:dyDescent="0.4">
      <c r="A194" s="434"/>
      <c r="B194" s="20" t="s">
        <v>80</v>
      </c>
      <c r="C194" s="37">
        <v>565</v>
      </c>
      <c r="D194" s="38">
        <f>D189+D190+D191+D192+D193</f>
        <v>18.099999999999998</v>
      </c>
      <c r="E194" s="38">
        <f>E189+E190+E191+E192+E193</f>
        <v>22.34</v>
      </c>
      <c r="F194" s="38">
        <f>F189+F190+F191+F192+F193</f>
        <v>75.2</v>
      </c>
      <c r="G194" s="37">
        <f>G189+G190+G191+G192+G193</f>
        <v>576</v>
      </c>
      <c r="H194" s="50"/>
    </row>
    <row r="195" spans="1:8" ht="28.95" hidden="1" customHeight="1" x14ac:dyDescent="0.4">
      <c r="A195" s="468" t="s">
        <v>59</v>
      </c>
      <c r="B195" s="52"/>
      <c r="C195" s="34"/>
      <c r="D195" s="34"/>
      <c r="E195" s="34"/>
      <c r="F195" s="34"/>
      <c r="G195" s="100"/>
      <c r="H195" s="45"/>
    </row>
    <row r="196" spans="1:8" ht="42" x14ac:dyDescent="0.4">
      <c r="A196" s="436"/>
      <c r="B196" s="41" t="s">
        <v>126</v>
      </c>
      <c r="C196" s="15">
        <v>150</v>
      </c>
      <c r="D196" s="11" t="s">
        <v>51</v>
      </c>
      <c r="E196" s="11" t="s">
        <v>48</v>
      </c>
      <c r="F196" s="60" t="s">
        <v>127</v>
      </c>
      <c r="G196" s="29" t="s">
        <v>14</v>
      </c>
      <c r="H196" s="45" t="s">
        <v>444</v>
      </c>
    </row>
    <row r="197" spans="1:8" x14ac:dyDescent="0.4">
      <c r="A197" s="434"/>
      <c r="B197" s="20" t="s">
        <v>81</v>
      </c>
      <c r="C197" s="43">
        <f>C196+C195</f>
        <v>150</v>
      </c>
      <c r="D197" s="38">
        <f>D196+D195</f>
        <v>4.0999999999999996</v>
      </c>
      <c r="E197" s="38">
        <f>E196+E195</f>
        <v>4.5999999999999996</v>
      </c>
      <c r="F197" s="38">
        <f>F196+F195</f>
        <v>6.4</v>
      </c>
      <c r="G197" s="37">
        <f>G196+G195</f>
        <v>82</v>
      </c>
      <c r="H197" s="50"/>
    </row>
    <row r="198" spans="1:8" x14ac:dyDescent="0.4">
      <c r="A198" s="468" t="s">
        <v>8</v>
      </c>
      <c r="B198" s="76" t="s">
        <v>391</v>
      </c>
      <c r="C198" s="40">
        <v>130</v>
      </c>
      <c r="D198" s="40">
        <v>15</v>
      </c>
      <c r="E198" s="40">
        <v>14.5</v>
      </c>
      <c r="F198" s="40">
        <v>36.9</v>
      </c>
      <c r="G198" s="33">
        <v>337.5</v>
      </c>
      <c r="H198" s="55" t="s">
        <v>525</v>
      </c>
    </row>
    <row r="199" spans="1:8" ht="28.8" customHeight="1" x14ac:dyDescent="0.4">
      <c r="A199" s="436"/>
      <c r="B199" s="41" t="s">
        <v>194</v>
      </c>
      <c r="C199" s="8">
        <v>150</v>
      </c>
      <c r="D199" s="10" t="s">
        <v>31</v>
      </c>
      <c r="E199" s="10" t="s">
        <v>564</v>
      </c>
      <c r="F199" s="10" t="s">
        <v>48</v>
      </c>
      <c r="G199" s="12" t="s">
        <v>565</v>
      </c>
      <c r="H199" s="30" t="s">
        <v>430</v>
      </c>
    </row>
    <row r="200" spans="1:8" x14ac:dyDescent="0.4">
      <c r="A200" s="436"/>
      <c r="B200" s="52" t="s">
        <v>162</v>
      </c>
      <c r="C200" s="8">
        <v>120</v>
      </c>
      <c r="D200" s="11" t="s">
        <v>72</v>
      </c>
      <c r="E200" s="11" t="s">
        <v>93</v>
      </c>
      <c r="F200" s="42" t="s">
        <v>599</v>
      </c>
      <c r="G200" s="12">
        <v>115</v>
      </c>
      <c r="H200" s="34"/>
    </row>
    <row r="201" spans="1:8" x14ac:dyDescent="0.4">
      <c r="A201" s="434"/>
      <c r="B201" s="20" t="s">
        <v>82</v>
      </c>
      <c r="C201" s="21">
        <f>SUM(C198:C200)</f>
        <v>400</v>
      </c>
      <c r="D201" s="22">
        <f>D198+D199+D200</f>
        <v>16.899999999999999</v>
      </c>
      <c r="E201" s="22">
        <f>E198+E199+E200</f>
        <v>15.12</v>
      </c>
      <c r="F201" s="22">
        <f>F198+F199+F200</f>
        <v>66.7</v>
      </c>
      <c r="G201" s="21">
        <f>G198+G199+G200</f>
        <v>470.5</v>
      </c>
      <c r="H201" s="39"/>
    </row>
    <row r="202" spans="1:8" x14ac:dyDescent="0.4">
      <c r="A202" s="472" t="s">
        <v>83</v>
      </c>
      <c r="B202" s="473"/>
      <c r="C202" s="49">
        <f>C201+C197+C194+C188+C186</f>
        <v>1609</v>
      </c>
      <c r="D202" s="48">
        <f>D201+D197+D194+D188+D186</f>
        <v>52.879999999999995</v>
      </c>
      <c r="E202" s="48">
        <f>E201+E197+E194+E188+E186</f>
        <v>53.660000000000004</v>
      </c>
      <c r="F202" s="48">
        <f>F201+F197+F194+F188+F186</f>
        <v>212.8</v>
      </c>
      <c r="G202" s="49">
        <f>G201+G197+G194+G188+G186</f>
        <v>1540.66</v>
      </c>
      <c r="H202" s="39"/>
    </row>
    <row r="203" spans="1:8" x14ac:dyDescent="0.4">
      <c r="A203" s="470" t="s">
        <v>24</v>
      </c>
      <c r="B203" s="470" t="s">
        <v>25</v>
      </c>
      <c r="C203" s="467" t="s">
        <v>26</v>
      </c>
      <c r="D203" s="467" t="s">
        <v>37</v>
      </c>
      <c r="E203" s="467"/>
      <c r="F203" s="467"/>
      <c r="G203" s="470" t="s">
        <v>38</v>
      </c>
      <c r="H203" s="470" t="s">
        <v>39</v>
      </c>
    </row>
    <row r="204" spans="1:8" x14ac:dyDescent="0.4">
      <c r="A204" s="471"/>
      <c r="B204" s="471"/>
      <c r="C204" s="468"/>
      <c r="D204" s="133" t="s">
        <v>4</v>
      </c>
      <c r="E204" s="133" t="s">
        <v>36</v>
      </c>
      <c r="F204" s="133" t="s">
        <v>30</v>
      </c>
      <c r="G204" s="471"/>
      <c r="H204" s="471"/>
    </row>
    <row r="205" spans="1:8" x14ac:dyDescent="0.4">
      <c r="A205" s="478" t="s">
        <v>358</v>
      </c>
      <c r="B205" s="479"/>
      <c r="C205" s="479"/>
      <c r="D205" s="479"/>
      <c r="E205" s="479"/>
      <c r="F205" s="479"/>
      <c r="G205" s="479"/>
      <c r="H205" s="480"/>
    </row>
    <row r="206" spans="1:8" ht="42" x14ac:dyDescent="0.4">
      <c r="A206" s="467" t="s">
        <v>40</v>
      </c>
      <c r="B206" s="44" t="s">
        <v>163</v>
      </c>
      <c r="C206" s="8" t="s">
        <v>164</v>
      </c>
      <c r="D206" s="11" t="s">
        <v>165</v>
      </c>
      <c r="E206" s="11" t="s">
        <v>166</v>
      </c>
      <c r="F206" s="11" t="s">
        <v>167</v>
      </c>
      <c r="G206" s="29" t="s">
        <v>168</v>
      </c>
      <c r="H206" s="30" t="s">
        <v>462</v>
      </c>
    </row>
    <row r="207" spans="1:8" ht="30.6" customHeight="1" x14ac:dyDescent="0.4">
      <c r="A207" s="467"/>
      <c r="B207" s="18" t="s">
        <v>104</v>
      </c>
      <c r="C207" s="8">
        <v>30</v>
      </c>
      <c r="D207" s="11">
        <v>3.2</v>
      </c>
      <c r="E207" s="11">
        <v>0.3</v>
      </c>
      <c r="F207" s="11">
        <v>15.3</v>
      </c>
      <c r="G207" s="12">
        <v>79</v>
      </c>
      <c r="H207" s="91" t="s">
        <v>459</v>
      </c>
    </row>
    <row r="208" spans="1:8" ht="36" customHeight="1" x14ac:dyDescent="0.4">
      <c r="A208" s="467"/>
      <c r="B208" s="44" t="s">
        <v>117</v>
      </c>
      <c r="C208" s="8">
        <v>150</v>
      </c>
      <c r="D208" s="10" t="s">
        <v>122</v>
      </c>
      <c r="E208" s="10" t="s">
        <v>123</v>
      </c>
      <c r="F208" s="53" t="s">
        <v>561</v>
      </c>
      <c r="G208" s="12" t="s">
        <v>562</v>
      </c>
      <c r="H208" s="54" t="s">
        <v>448</v>
      </c>
    </row>
    <row r="209" spans="1:8" x14ac:dyDescent="0.4">
      <c r="A209" s="467"/>
      <c r="B209" s="20" t="s">
        <v>41</v>
      </c>
      <c r="C209" s="21">
        <v>315</v>
      </c>
      <c r="D209" s="22">
        <f>D206+D207+D208</f>
        <v>27.499999999999996</v>
      </c>
      <c r="E209" s="22">
        <f>E206+E207+E208</f>
        <v>18.400000000000002</v>
      </c>
      <c r="F209" s="22">
        <f>F206+F207+F208</f>
        <v>53.100000000000009</v>
      </c>
      <c r="G209" s="21">
        <f>G206+G207+G208</f>
        <v>489</v>
      </c>
      <c r="H209" s="55"/>
    </row>
    <row r="210" spans="1:8" x14ac:dyDescent="0.4">
      <c r="A210" s="468" t="s">
        <v>23</v>
      </c>
      <c r="B210" s="52" t="s">
        <v>131</v>
      </c>
      <c r="C210" s="34">
        <v>100</v>
      </c>
      <c r="D210" s="34">
        <v>0.4</v>
      </c>
      <c r="E210" s="34">
        <v>0.3</v>
      </c>
      <c r="F210" s="34">
        <v>10.3</v>
      </c>
      <c r="G210" s="34">
        <v>47</v>
      </c>
      <c r="H210" s="45"/>
    </row>
    <row r="211" spans="1:8" x14ac:dyDescent="0.4">
      <c r="A211" s="434"/>
      <c r="B211" s="25" t="s">
        <v>44</v>
      </c>
      <c r="C211" s="26">
        <v>100</v>
      </c>
      <c r="D211" s="22">
        <f>D210</f>
        <v>0.4</v>
      </c>
      <c r="E211" s="22">
        <f>E210</f>
        <v>0.3</v>
      </c>
      <c r="F211" s="22">
        <f>F210</f>
        <v>10.3</v>
      </c>
      <c r="G211" s="21">
        <v>55</v>
      </c>
      <c r="H211" s="55"/>
    </row>
    <row r="212" spans="1:8" ht="42" x14ac:dyDescent="0.4">
      <c r="A212" s="435" t="s">
        <v>6</v>
      </c>
      <c r="B212" s="34" t="s">
        <v>835</v>
      </c>
      <c r="C212" s="40">
        <v>40</v>
      </c>
      <c r="D212" s="40">
        <v>0.5</v>
      </c>
      <c r="E212" s="40">
        <v>0.9</v>
      </c>
      <c r="F212" s="40">
        <v>2.9</v>
      </c>
      <c r="G212" s="33">
        <v>22</v>
      </c>
      <c r="H212" s="54" t="s">
        <v>452</v>
      </c>
    </row>
    <row r="213" spans="1:8" ht="42" x14ac:dyDescent="0.4">
      <c r="A213" s="435"/>
      <c r="B213" s="28" t="s">
        <v>258</v>
      </c>
      <c r="C213" s="15" t="s">
        <v>74</v>
      </c>
      <c r="D213" s="56">
        <v>1.1000000000000001</v>
      </c>
      <c r="E213" s="42">
        <v>3.3</v>
      </c>
      <c r="F213" s="42">
        <v>5</v>
      </c>
      <c r="G213" s="24">
        <v>55</v>
      </c>
      <c r="H213" s="58" t="s">
        <v>464</v>
      </c>
    </row>
    <row r="214" spans="1:8" ht="42" x14ac:dyDescent="0.4">
      <c r="A214" s="435"/>
      <c r="B214" s="44" t="s">
        <v>242</v>
      </c>
      <c r="C214" s="8" t="s">
        <v>350</v>
      </c>
      <c r="D214" s="10" t="s">
        <v>573</v>
      </c>
      <c r="E214" s="10" t="s">
        <v>218</v>
      </c>
      <c r="F214" s="11" t="s">
        <v>97</v>
      </c>
      <c r="G214" s="29">
        <v>151</v>
      </c>
      <c r="H214" s="13" t="s">
        <v>434</v>
      </c>
    </row>
    <row r="215" spans="1:8" ht="42" x14ac:dyDescent="0.4">
      <c r="A215" s="435"/>
      <c r="B215" s="27" t="s">
        <v>270</v>
      </c>
      <c r="C215" s="61" t="s">
        <v>271</v>
      </c>
      <c r="D215" s="62" t="s">
        <v>100</v>
      </c>
      <c r="E215" s="62" t="s">
        <v>272</v>
      </c>
      <c r="F215" s="62" t="s">
        <v>73</v>
      </c>
      <c r="G215" s="63" t="s">
        <v>273</v>
      </c>
      <c r="H215" s="64" t="s">
        <v>435</v>
      </c>
    </row>
    <row r="216" spans="1:8" x14ac:dyDescent="0.4">
      <c r="A216" s="435"/>
      <c r="B216" s="34" t="s">
        <v>50</v>
      </c>
      <c r="C216" s="15">
        <v>40</v>
      </c>
      <c r="D216" s="11" t="s">
        <v>75</v>
      </c>
      <c r="E216" s="11" t="s">
        <v>76</v>
      </c>
      <c r="F216" s="11" t="s">
        <v>77</v>
      </c>
      <c r="G216" s="29" t="s">
        <v>78</v>
      </c>
      <c r="H216" s="58"/>
    </row>
    <row r="217" spans="1:8" ht="42" x14ac:dyDescent="0.4">
      <c r="A217" s="436"/>
      <c r="B217" s="44" t="s">
        <v>340</v>
      </c>
      <c r="C217" s="15">
        <v>150</v>
      </c>
      <c r="D217" s="11">
        <v>0.7</v>
      </c>
      <c r="E217" s="11">
        <v>0.04</v>
      </c>
      <c r="F217" s="11">
        <v>20.6</v>
      </c>
      <c r="G217" s="29">
        <v>82</v>
      </c>
      <c r="H217" s="45" t="s">
        <v>450</v>
      </c>
    </row>
    <row r="218" spans="1:8" x14ac:dyDescent="0.4">
      <c r="A218" s="434"/>
      <c r="B218" s="20" t="s">
        <v>80</v>
      </c>
      <c r="C218" s="21">
        <v>568</v>
      </c>
      <c r="D218" s="22">
        <f>D212+D213+D214+D215+D216+D217</f>
        <v>22.7</v>
      </c>
      <c r="E218" s="22">
        <f>E212+E213+E214+E215+E216+E217</f>
        <v>17.84</v>
      </c>
      <c r="F218" s="22">
        <f>F212+F213+F214+F215+F216+F217</f>
        <v>70.400000000000006</v>
      </c>
      <c r="G218" s="21">
        <f>G212+G213+G214+G215+G216+G217</f>
        <v>540</v>
      </c>
      <c r="H218" s="50"/>
    </row>
    <row r="219" spans="1:8" ht="42" x14ac:dyDescent="0.4">
      <c r="A219" s="468" t="s">
        <v>59</v>
      </c>
      <c r="B219" s="390" t="s">
        <v>870</v>
      </c>
      <c r="C219" s="306">
        <v>160</v>
      </c>
      <c r="D219" s="313" t="s">
        <v>62</v>
      </c>
      <c r="E219" s="313" t="s">
        <v>235</v>
      </c>
      <c r="F219" s="314" t="s">
        <v>86</v>
      </c>
      <c r="G219" s="309">
        <v>93</v>
      </c>
      <c r="H219" s="310" t="s">
        <v>433</v>
      </c>
    </row>
    <row r="220" spans="1:8" x14ac:dyDescent="0.4">
      <c r="A220" s="434"/>
      <c r="B220" s="20" t="s">
        <v>81</v>
      </c>
      <c r="C220" s="43">
        <v>160</v>
      </c>
      <c r="D220" s="38">
        <v>4.5</v>
      </c>
      <c r="E220" s="38">
        <v>7.0000000000000007E-2</v>
      </c>
      <c r="F220" s="38">
        <v>5.8</v>
      </c>
      <c r="G220" s="37">
        <v>42</v>
      </c>
      <c r="H220" s="50"/>
    </row>
    <row r="221" spans="1:8" ht="26.4" customHeight="1" x14ac:dyDescent="0.4">
      <c r="A221" s="468" t="s">
        <v>8</v>
      </c>
      <c r="B221" s="27" t="s">
        <v>833</v>
      </c>
      <c r="C221" s="31" t="s">
        <v>275</v>
      </c>
      <c r="D221" s="32">
        <v>6.8</v>
      </c>
      <c r="E221" s="32">
        <v>10.8</v>
      </c>
      <c r="F221" s="32">
        <v>8.3000000000000007</v>
      </c>
      <c r="G221" s="33">
        <v>163</v>
      </c>
      <c r="H221" s="30" t="s">
        <v>603</v>
      </c>
    </row>
    <row r="222" spans="1:8" ht="28.2" customHeight="1" x14ac:dyDescent="0.4">
      <c r="A222" s="436"/>
      <c r="B222" s="327" t="s">
        <v>382</v>
      </c>
      <c r="C222" s="263">
        <v>120</v>
      </c>
      <c r="D222" s="337" t="s">
        <v>408</v>
      </c>
      <c r="E222" s="337" t="s">
        <v>409</v>
      </c>
      <c r="F222" s="338" t="s">
        <v>410</v>
      </c>
      <c r="G222" s="324" t="s">
        <v>411</v>
      </c>
      <c r="H222" s="310" t="s">
        <v>458</v>
      </c>
    </row>
    <row r="223" spans="1:8" ht="30.6" customHeight="1" x14ac:dyDescent="0.4">
      <c r="A223" s="436"/>
      <c r="B223" s="41" t="s">
        <v>67</v>
      </c>
      <c r="C223" s="15">
        <v>150</v>
      </c>
      <c r="D223" s="16">
        <v>1.1000000000000001</v>
      </c>
      <c r="E223" s="16">
        <v>1.1000000000000001</v>
      </c>
      <c r="F223" s="47">
        <v>6.2</v>
      </c>
      <c r="G223" s="29">
        <v>38</v>
      </c>
      <c r="H223" s="44" t="s">
        <v>436</v>
      </c>
    </row>
    <row r="224" spans="1:8" ht="23.4" customHeight="1" x14ac:dyDescent="0.4">
      <c r="A224" s="436"/>
      <c r="B224" s="34" t="s">
        <v>66</v>
      </c>
      <c r="C224" s="8">
        <v>40</v>
      </c>
      <c r="D224" s="10" t="s">
        <v>284</v>
      </c>
      <c r="E224" s="10" t="s">
        <v>285</v>
      </c>
      <c r="F224" s="10" t="s">
        <v>286</v>
      </c>
      <c r="G224" s="12">
        <v>93</v>
      </c>
      <c r="H224" s="58" t="s">
        <v>432</v>
      </c>
    </row>
    <row r="225" spans="1:8" ht="34.200000000000003" hidden="1" customHeight="1" x14ac:dyDescent="0.4">
      <c r="A225" s="436"/>
      <c r="B225" s="51"/>
      <c r="C225" s="120"/>
      <c r="D225" s="78"/>
      <c r="E225" s="78"/>
      <c r="F225" s="121"/>
      <c r="G225" s="123"/>
      <c r="H225" s="30"/>
    </row>
    <row r="226" spans="1:8" x14ac:dyDescent="0.4">
      <c r="A226" s="434"/>
      <c r="B226" s="20" t="s">
        <v>82</v>
      </c>
      <c r="C226" s="21">
        <v>365</v>
      </c>
      <c r="D226" s="48">
        <f>D225+D223+D221</f>
        <v>7.9</v>
      </c>
      <c r="E226" s="48">
        <f>E225+E223+E221</f>
        <v>11.9</v>
      </c>
      <c r="F226" s="48">
        <f>F225+F223+F221</f>
        <v>14.5</v>
      </c>
      <c r="G226" s="49">
        <f>G225+G223+G221</f>
        <v>201</v>
      </c>
      <c r="H226" s="39"/>
    </row>
    <row r="227" spans="1:8" x14ac:dyDescent="0.4">
      <c r="A227" s="472" t="s">
        <v>83</v>
      </c>
      <c r="B227" s="473"/>
      <c r="C227" s="49">
        <f>C226+C220+C218+C211+C209</f>
        <v>1508</v>
      </c>
      <c r="D227" s="48">
        <f>D226+D220+D218+D211+D209</f>
        <v>63</v>
      </c>
      <c r="E227" s="48">
        <f>E226+E220+E218+E211+E209</f>
        <v>48.510000000000005</v>
      </c>
      <c r="F227" s="48">
        <f>F226+F220+F218+F211+F209</f>
        <v>154.10000000000002</v>
      </c>
      <c r="G227" s="49">
        <f>G226+G220+G218+G211+G209</f>
        <v>1327</v>
      </c>
      <c r="H227" s="39"/>
    </row>
    <row r="228" spans="1:8" x14ac:dyDescent="0.4">
      <c r="A228" s="470" t="s">
        <v>24</v>
      </c>
      <c r="B228" s="470" t="s">
        <v>25</v>
      </c>
      <c r="C228" s="467" t="s">
        <v>26</v>
      </c>
      <c r="D228" s="467" t="s">
        <v>37</v>
      </c>
      <c r="E228" s="467"/>
      <c r="F228" s="467"/>
      <c r="G228" s="470" t="s">
        <v>38</v>
      </c>
      <c r="H228" s="470" t="s">
        <v>39</v>
      </c>
    </row>
    <row r="229" spans="1:8" x14ac:dyDescent="0.4">
      <c r="A229" s="471"/>
      <c r="B229" s="471"/>
      <c r="C229" s="468"/>
      <c r="D229" s="133" t="s">
        <v>4</v>
      </c>
      <c r="E229" s="133" t="s">
        <v>36</v>
      </c>
      <c r="F229" s="133" t="s">
        <v>30</v>
      </c>
      <c r="G229" s="471"/>
      <c r="H229" s="471"/>
    </row>
    <row r="230" spans="1:8" x14ac:dyDescent="0.4">
      <c r="A230" s="478" t="s">
        <v>359</v>
      </c>
      <c r="B230" s="479"/>
      <c r="C230" s="479"/>
      <c r="D230" s="479"/>
      <c r="E230" s="479"/>
      <c r="F230" s="479"/>
      <c r="G230" s="479"/>
      <c r="H230" s="480"/>
    </row>
    <row r="231" spans="1:8" ht="42" x14ac:dyDescent="0.4">
      <c r="A231" s="467" t="s">
        <v>40</v>
      </c>
      <c r="B231" s="28" t="s">
        <v>394</v>
      </c>
      <c r="C231" s="15" t="s">
        <v>124</v>
      </c>
      <c r="D231" s="93">
        <v>5.3</v>
      </c>
      <c r="E231" s="93">
        <v>7.7</v>
      </c>
      <c r="F231" s="93">
        <v>26.1</v>
      </c>
      <c r="G231" s="29">
        <v>195</v>
      </c>
      <c r="H231" s="30" t="s">
        <v>495</v>
      </c>
    </row>
    <row r="232" spans="1:8" x14ac:dyDescent="0.4">
      <c r="A232" s="467"/>
      <c r="B232" s="41" t="s">
        <v>141</v>
      </c>
      <c r="C232" s="11" t="s">
        <v>142</v>
      </c>
      <c r="D232" s="10" t="s">
        <v>105</v>
      </c>
      <c r="E232" s="10" t="s">
        <v>143</v>
      </c>
      <c r="F232" s="53" t="s">
        <v>144</v>
      </c>
      <c r="G232" s="12" t="s">
        <v>145</v>
      </c>
      <c r="H232" s="46" t="s">
        <v>438</v>
      </c>
    </row>
    <row r="233" spans="1:8" ht="42" x14ac:dyDescent="0.4">
      <c r="A233" s="467"/>
      <c r="B233" s="52" t="s">
        <v>89</v>
      </c>
      <c r="C233" s="15">
        <v>150</v>
      </c>
      <c r="D233" s="16">
        <v>2.1</v>
      </c>
      <c r="E233" s="16">
        <v>2.1</v>
      </c>
      <c r="F233" s="17">
        <v>11</v>
      </c>
      <c r="G233" s="12">
        <v>70</v>
      </c>
      <c r="H233" s="23" t="s">
        <v>439</v>
      </c>
    </row>
    <row r="234" spans="1:8" x14ac:dyDescent="0.4">
      <c r="A234" s="467"/>
      <c r="B234" s="20" t="s">
        <v>41</v>
      </c>
      <c r="C234" s="21">
        <v>344</v>
      </c>
      <c r="D234" s="22">
        <f>D233+D232+D231</f>
        <v>12.399999999999999</v>
      </c>
      <c r="E234" s="22">
        <f>E233+E232+E231</f>
        <v>12.8</v>
      </c>
      <c r="F234" s="22">
        <f>F233+F232+F231</f>
        <v>51.6</v>
      </c>
      <c r="G234" s="21">
        <f>G233+G232+G231</f>
        <v>371</v>
      </c>
      <c r="H234" s="55"/>
    </row>
    <row r="235" spans="1:8" x14ac:dyDescent="0.4">
      <c r="A235" s="468" t="s">
        <v>23</v>
      </c>
      <c r="B235" s="23" t="s">
        <v>42</v>
      </c>
      <c r="C235" s="11" t="s">
        <v>551</v>
      </c>
      <c r="D235" s="16">
        <v>1.08</v>
      </c>
      <c r="E235" s="17">
        <v>0.5</v>
      </c>
      <c r="F235" s="17">
        <v>11.6</v>
      </c>
      <c r="G235" s="24">
        <v>55.16</v>
      </c>
      <c r="H235" s="45"/>
    </row>
    <row r="236" spans="1:8" x14ac:dyDescent="0.4">
      <c r="A236" s="434"/>
      <c r="B236" s="25" t="s">
        <v>44</v>
      </c>
      <c r="C236" s="26">
        <v>150</v>
      </c>
      <c r="D236" s="22">
        <f>D235</f>
        <v>1.08</v>
      </c>
      <c r="E236" s="22">
        <f>E235</f>
        <v>0.5</v>
      </c>
      <c r="F236" s="22">
        <f>F235</f>
        <v>11.6</v>
      </c>
      <c r="G236" s="21">
        <v>55</v>
      </c>
      <c r="H236" s="55"/>
    </row>
    <row r="237" spans="1:8" ht="35.4" customHeight="1" x14ac:dyDescent="0.4">
      <c r="A237" s="435" t="s">
        <v>6</v>
      </c>
      <c r="B237" s="52" t="s">
        <v>393</v>
      </c>
      <c r="C237" s="15">
        <v>40</v>
      </c>
      <c r="D237" s="56" t="s">
        <v>71</v>
      </c>
      <c r="E237" s="42" t="s">
        <v>522</v>
      </c>
      <c r="F237" s="42" t="s">
        <v>279</v>
      </c>
      <c r="G237" s="24" t="s">
        <v>318</v>
      </c>
      <c r="H237" s="30" t="s">
        <v>521</v>
      </c>
    </row>
    <row r="238" spans="1:8" ht="36" customHeight="1" x14ac:dyDescent="0.4">
      <c r="A238" s="435"/>
      <c r="B238" s="44" t="s">
        <v>228</v>
      </c>
      <c r="C238" s="15">
        <v>150</v>
      </c>
      <c r="D238" s="11" t="s">
        <v>229</v>
      </c>
      <c r="E238" s="11" t="s">
        <v>95</v>
      </c>
      <c r="F238" s="42" t="s">
        <v>154</v>
      </c>
      <c r="G238" s="12" t="s">
        <v>58</v>
      </c>
      <c r="H238" s="30" t="s">
        <v>480</v>
      </c>
    </row>
    <row r="239" spans="1:8" ht="42" x14ac:dyDescent="0.4">
      <c r="A239" s="435"/>
      <c r="B239" s="52" t="s">
        <v>524</v>
      </c>
      <c r="C239" s="15">
        <v>50</v>
      </c>
      <c r="D239" s="11" t="s">
        <v>140</v>
      </c>
      <c r="E239" s="11" t="s">
        <v>230</v>
      </c>
      <c r="F239" s="42" t="s">
        <v>231</v>
      </c>
      <c r="G239" s="12" t="s">
        <v>11</v>
      </c>
      <c r="H239" s="30" t="s">
        <v>475</v>
      </c>
    </row>
    <row r="240" spans="1:8" ht="42" x14ac:dyDescent="0.4">
      <c r="A240" s="435"/>
      <c r="B240" s="30" t="s">
        <v>180</v>
      </c>
      <c r="C240" s="65">
        <v>120</v>
      </c>
      <c r="D240" s="79" t="s">
        <v>122</v>
      </c>
      <c r="E240" s="79" t="s">
        <v>160</v>
      </c>
      <c r="F240" s="79" t="s">
        <v>69</v>
      </c>
      <c r="G240" s="79" t="s">
        <v>181</v>
      </c>
      <c r="H240" s="119" t="s">
        <v>455</v>
      </c>
    </row>
    <row r="241" spans="1:8" x14ac:dyDescent="0.4">
      <c r="A241" s="435"/>
      <c r="B241" s="34" t="s">
        <v>66</v>
      </c>
      <c r="C241" s="8">
        <v>40</v>
      </c>
      <c r="D241" s="10" t="s">
        <v>284</v>
      </c>
      <c r="E241" s="10" t="s">
        <v>285</v>
      </c>
      <c r="F241" s="10" t="s">
        <v>286</v>
      </c>
      <c r="G241" s="12">
        <v>93</v>
      </c>
      <c r="H241" s="58"/>
    </row>
    <row r="242" spans="1:8" ht="42" x14ac:dyDescent="0.4">
      <c r="A242" s="436"/>
      <c r="B242" s="41" t="s">
        <v>101</v>
      </c>
      <c r="C242" s="15">
        <v>150</v>
      </c>
      <c r="D242" s="11">
        <v>0.7</v>
      </c>
      <c r="E242" s="11">
        <v>0.04</v>
      </c>
      <c r="F242" s="11">
        <v>20.6</v>
      </c>
      <c r="G242" s="29">
        <v>82</v>
      </c>
      <c r="H242" s="58" t="s">
        <v>443</v>
      </c>
    </row>
    <row r="243" spans="1:8" x14ac:dyDescent="0.4">
      <c r="A243" s="434"/>
      <c r="B243" s="20" t="s">
        <v>80</v>
      </c>
      <c r="C243" s="37">
        <f>C237+C238+C239+C240+C241+C242</f>
        <v>550</v>
      </c>
      <c r="D243" s="38">
        <f>D237+D238+D239+D240+D241+D242</f>
        <v>15.84</v>
      </c>
      <c r="E243" s="38">
        <f>E237+E238+E239+E240+E241+E242</f>
        <v>14.86</v>
      </c>
      <c r="F243" s="38">
        <f>F237+F238+F239+F240+F241+F242</f>
        <v>69.48</v>
      </c>
      <c r="G243" s="37">
        <f>G237+G238+G239+G240+G241+G242</f>
        <v>485</v>
      </c>
      <c r="H243" s="50"/>
    </row>
    <row r="244" spans="1:8" ht="42" x14ac:dyDescent="0.4">
      <c r="A244" s="468" t="s">
        <v>59</v>
      </c>
      <c r="B244" s="41" t="s">
        <v>189</v>
      </c>
      <c r="C244" s="15">
        <v>160</v>
      </c>
      <c r="D244" s="11" t="s">
        <v>309</v>
      </c>
      <c r="E244" s="11" t="s">
        <v>195</v>
      </c>
      <c r="F244" s="42">
        <v>6.4</v>
      </c>
      <c r="G244" s="12" t="s">
        <v>15</v>
      </c>
      <c r="H244" s="45" t="s">
        <v>444</v>
      </c>
    </row>
    <row r="245" spans="1:8" x14ac:dyDescent="0.4">
      <c r="A245" s="434"/>
      <c r="B245" s="20" t="s">
        <v>81</v>
      </c>
      <c r="C245" s="43">
        <v>160</v>
      </c>
      <c r="D245" s="38">
        <v>4.6399999999999997</v>
      </c>
      <c r="E245" s="38">
        <v>4</v>
      </c>
      <c r="F245" s="38">
        <v>6.4</v>
      </c>
      <c r="G245" s="37">
        <v>80</v>
      </c>
      <c r="H245" s="50"/>
    </row>
    <row r="246" spans="1:8" ht="31.8" customHeight="1" x14ac:dyDescent="0.4">
      <c r="A246" s="468" t="s">
        <v>8</v>
      </c>
      <c r="B246" s="7" t="s">
        <v>84</v>
      </c>
      <c r="C246" s="8" t="s">
        <v>85</v>
      </c>
      <c r="D246" s="9">
        <v>10.6</v>
      </c>
      <c r="E246" s="10">
        <v>15.6</v>
      </c>
      <c r="F246" s="11">
        <v>1.8</v>
      </c>
      <c r="G246" s="12" t="s">
        <v>10</v>
      </c>
      <c r="H246" s="51" t="s">
        <v>437</v>
      </c>
    </row>
    <row r="247" spans="1:8" ht="31.2" customHeight="1" x14ac:dyDescent="0.4">
      <c r="A247" s="436"/>
      <c r="B247" s="51" t="s">
        <v>355</v>
      </c>
      <c r="C247" s="120">
        <v>50</v>
      </c>
      <c r="D247" s="78">
        <v>4.5999999999999996</v>
      </c>
      <c r="E247" s="78">
        <v>4.2</v>
      </c>
      <c r="F247" s="121">
        <v>24.9</v>
      </c>
      <c r="G247" s="123">
        <v>156</v>
      </c>
      <c r="H247" s="30" t="s">
        <v>474</v>
      </c>
    </row>
    <row r="248" spans="1:8" ht="42" x14ac:dyDescent="0.4">
      <c r="A248" s="436"/>
      <c r="B248" s="41" t="s">
        <v>194</v>
      </c>
      <c r="C248" s="8">
        <v>150</v>
      </c>
      <c r="D248" s="10" t="s">
        <v>31</v>
      </c>
      <c r="E248" s="10" t="s">
        <v>564</v>
      </c>
      <c r="F248" s="10" t="s">
        <v>48</v>
      </c>
      <c r="G248" s="12" t="s">
        <v>565</v>
      </c>
      <c r="H248" s="30" t="s">
        <v>430</v>
      </c>
    </row>
    <row r="249" spans="1:8" x14ac:dyDescent="0.4">
      <c r="A249" s="436"/>
      <c r="B249" s="52" t="s">
        <v>559</v>
      </c>
      <c r="C249" s="68">
        <v>100</v>
      </c>
      <c r="D249" s="16">
        <v>0.9</v>
      </c>
      <c r="E249" s="16">
        <v>0.2</v>
      </c>
      <c r="F249" s="69">
        <v>8.1</v>
      </c>
      <c r="G249" s="12">
        <v>43</v>
      </c>
      <c r="H249" s="30"/>
    </row>
    <row r="250" spans="1:8" x14ac:dyDescent="0.4">
      <c r="A250" s="434"/>
      <c r="B250" s="20" t="s">
        <v>82</v>
      </c>
      <c r="C250" s="21">
        <v>416</v>
      </c>
      <c r="D250" s="22">
        <f>D246+D247+D248+D249</f>
        <v>16.2</v>
      </c>
      <c r="E250" s="22">
        <f>E246+E247+E248+E249</f>
        <v>20.02</v>
      </c>
      <c r="F250" s="22">
        <f>F246+F247+F248+F249</f>
        <v>39.4</v>
      </c>
      <c r="G250" s="21">
        <f>G246+G247+G248+G249</f>
        <v>407</v>
      </c>
      <c r="H250" s="39"/>
    </row>
    <row r="251" spans="1:8" x14ac:dyDescent="0.4">
      <c r="A251" s="472" t="s">
        <v>83</v>
      </c>
      <c r="B251" s="473"/>
      <c r="C251" s="49">
        <f>C250+C245+C243+C236+C234</f>
        <v>1620</v>
      </c>
      <c r="D251" s="48">
        <f>D250+D245+D243+D236+D234</f>
        <v>50.16</v>
      </c>
      <c r="E251" s="48">
        <f>E250+E245+E243+E236+E234</f>
        <v>52.179999999999993</v>
      </c>
      <c r="F251" s="48">
        <f>F250+F245+F243+F236+F234</f>
        <v>178.48</v>
      </c>
      <c r="G251" s="49">
        <f>G250+G245+G243+G236+G234</f>
        <v>1398</v>
      </c>
      <c r="H251" s="39"/>
    </row>
    <row r="252" spans="1:8" x14ac:dyDescent="0.4">
      <c r="A252" s="470" t="s">
        <v>24</v>
      </c>
      <c r="B252" s="470" t="s">
        <v>25</v>
      </c>
      <c r="C252" s="467" t="s">
        <v>26</v>
      </c>
      <c r="D252" s="467" t="s">
        <v>37</v>
      </c>
      <c r="E252" s="467"/>
      <c r="F252" s="467"/>
      <c r="G252" s="470" t="s">
        <v>38</v>
      </c>
      <c r="H252" s="470" t="s">
        <v>39</v>
      </c>
    </row>
    <row r="253" spans="1:8" x14ac:dyDescent="0.4">
      <c r="A253" s="471"/>
      <c r="B253" s="471"/>
      <c r="C253" s="468"/>
      <c r="D253" s="133" t="s">
        <v>4</v>
      </c>
      <c r="E253" s="133" t="s">
        <v>36</v>
      </c>
      <c r="F253" s="133" t="s">
        <v>30</v>
      </c>
      <c r="G253" s="471"/>
      <c r="H253" s="471"/>
    </row>
    <row r="254" spans="1:8" x14ac:dyDescent="0.4">
      <c r="A254" s="460" t="s">
        <v>538</v>
      </c>
      <c r="B254" s="461"/>
      <c r="C254" s="461"/>
      <c r="D254" s="461"/>
      <c r="E254" s="461"/>
      <c r="F254" s="461"/>
      <c r="G254" s="461"/>
      <c r="H254" s="462"/>
    </row>
    <row r="255" spans="1:8" x14ac:dyDescent="0.4">
      <c r="A255" s="478" t="s">
        <v>361</v>
      </c>
      <c r="B255" s="479"/>
      <c r="C255" s="479"/>
      <c r="D255" s="479"/>
      <c r="E255" s="479"/>
      <c r="F255" s="479"/>
      <c r="G255" s="479"/>
      <c r="H255" s="480"/>
    </row>
    <row r="256" spans="1:8" ht="42" x14ac:dyDescent="0.4">
      <c r="A256" s="467" t="s">
        <v>40</v>
      </c>
      <c r="B256" s="75" t="s">
        <v>112</v>
      </c>
      <c r="C256" s="11" t="s">
        <v>124</v>
      </c>
      <c r="D256" s="10" t="s">
        <v>235</v>
      </c>
      <c r="E256" s="10" t="s">
        <v>114</v>
      </c>
      <c r="F256" s="53" t="s">
        <v>115</v>
      </c>
      <c r="G256" s="12" t="s">
        <v>116</v>
      </c>
      <c r="H256" s="30" t="s">
        <v>471</v>
      </c>
    </row>
    <row r="257" spans="1:8" x14ac:dyDescent="0.4">
      <c r="A257" s="467"/>
      <c r="B257" s="18" t="s">
        <v>104</v>
      </c>
      <c r="C257" s="8">
        <v>30</v>
      </c>
      <c r="D257" s="11">
        <v>3.2</v>
      </c>
      <c r="E257" s="11">
        <v>0.3</v>
      </c>
      <c r="F257" s="11">
        <v>15.3</v>
      </c>
      <c r="G257" s="12">
        <v>79</v>
      </c>
      <c r="H257" s="30"/>
    </row>
    <row r="258" spans="1:8" ht="42" x14ac:dyDescent="0.4">
      <c r="A258" s="467"/>
      <c r="B258" s="52" t="s">
        <v>89</v>
      </c>
      <c r="C258" s="15">
        <v>150</v>
      </c>
      <c r="D258" s="16">
        <v>2.1</v>
      </c>
      <c r="E258" s="16">
        <v>2.1</v>
      </c>
      <c r="F258" s="17">
        <v>11</v>
      </c>
      <c r="G258" s="12">
        <v>70</v>
      </c>
      <c r="H258" s="23" t="s">
        <v>439</v>
      </c>
    </row>
    <row r="259" spans="1:8" x14ac:dyDescent="0.4">
      <c r="A259" s="467"/>
      <c r="B259" s="20" t="s">
        <v>41</v>
      </c>
      <c r="C259" s="21">
        <v>334</v>
      </c>
      <c r="D259" s="22">
        <f>D256+D257+D258</f>
        <v>10.4</v>
      </c>
      <c r="E259" s="22">
        <f>E256+E257+E258</f>
        <v>8.4</v>
      </c>
      <c r="F259" s="22">
        <f>F256+F257+F258</f>
        <v>53.7</v>
      </c>
      <c r="G259" s="21">
        <f>G256+G257+G258</f>
        <v>330</v>
      </c>
      <c r="H259" s="55"/>
    </row>
    <row r="260" spans="1:8" x14ac:dyDescent="0.4">
      <c r="A260" s="468" t="s">
        <v>23</v>
      </c>
      <c r="B260" s="23" t="s">
        <v>42</v>
      </c>
      <c r="C260" s="11" t="s">
        <v>551</v>
      </c>
      <c r="D260" s="16">
        <v>1.08</v>
      </c>
      <c r="E260" s="17">
        <v>0.5</v>
      </c>
      <c r="F260" s="17">
        <v>11.6</v>
      </c>
      <c r="G260" s="24">
        <v>55.16</v>
      </c>
      <c r="H260" s="45"/>
    </row>
    <row r="261" spans="1:8" x14ac:dyDescent="0.4">
      <c r="A261" s="434"/>
      <c r="B261" s="25" t="s">
        <v>44</v>
      </c>
      <c r="C261" s="26">
        <v>150</v>
      </c>
      <c r="D261" s="22">
        <f>D260</f>
        <v>1.08</v>
      </c>
      <c r="E261" s="22">
        <f>E260</f>
        <v>0.5</v>
      </c>
      <c r="F261" s="22">
        <f>F260</f>
        <v>11.6</v>
      </c>
      <c r="G261" s="21">
        <v>55</v>
      </c>
      <c r="H261" s="55"/>
    </row>
    <row r="262" spans="1:8" ht="33" customHeight="1" x14ac:dyDescent="0.4">
      <c r="A262" s="435" t="s">
        <v>6</v>
      </c>
      <c r="B262" s="41" t="s">
        <v>176</v>
      </c>
      <c r="C262" s="15">
        <v>40</v>
      </c>
      <c r="D262" s="11" t="s">
        <v>76</v>
      </c>
      <c r="E262" s="11" t="s">
        <v>72</v>
      </c>
      <c r="F262" s="11" t="s">
        <v>68</v>
      </c>
      <c r="G262" s="29" t="s">
        <v>35</v>
      </c>
      <c r="H262" s="30" t="s">
        <v>490</v>
      </c>
    </row>
    <row r="263" spans="1:8" ht="30.6" customHeight="1" x14ac:dyDescent="0.4">
      <c r="A263" s="435"/>
      <c r="B263" s="28" t="s">
        <v>335</v>
      </c>
      <c r="C263" s="8" t="s">
        <v>74</v>
      </c>
      <c r="D263" s="11" t="s">
        <v>68</v>
      </c>
      <c r="E263" s="11" t="s">
        <v>143</v>
      </c>
      <c r="F263" s="11" t="s">
        <v>341</v>
      </c>
      <c r="G263" s="29" t="s">
        <v>342</v>
      </c>
      <c r="H263" s="30" t="s">
        <v>453</v>
      </c>
    </row>
    <row r="264" spans="1:8" ht="34.200000000000003" customHeight="1" x14ac:dyDescent="0.4">
      <c r="A264" s="435"/>
      <c r="B264" s="28" t="s">
        <v>831</v>
      </c>
      <c r="C264" s="15" t="s">
        <v>275</v>
      </c>
      <c r="D264" s="11" t="s">
        <v>28</v>
      </c>
      <c r="E264" s="11" t="s">
        <v>98</v>
      </c>
      <c r="F264" s="11" t="s">
        <v>343</v>
      </c>
      <c r="G264" s="29">
        <v>163</v>
      </c>
      <c r="H264" s="41" t="s">
        <v>603</v>
      </c>
    </row>
    <row r="265" spans="1:8" ht="31.2" customHeight="1" x14ac:dyDescent="0.4">
      <c r="A265" s="435"/>
      <c r="B265" s="311" t="s">
        <v>382</v>
      </c>
      <c r="C265" s="306">
        <v>120</v>
      </c>
      <c r="D265" s="313" t="s">
        <v>408</v>
      </c>
      <c r="E265" s="313" t="s">
        <v>409</v>
      </c>
      <c r="F265" s="314" t="s">
        <v>410</v>
      </c>
      <c r="G265" s="345" t="s">
        <v>411</v>
      </c>
      <c r="H265" s="310" t="s">
        <v>458</v>
      </c>
    </row>
    <row r="266" spans="1:8" x14ac:dyDescent="0.4">
      <c r="A266" s="435"/>
      <c r="B266" s="34" t="s">
        <v>50</v>
      </c>
      <c r="C266" s="15">
        <v>40</v>
      </c>
      <c r="D266" s="11" t="s">
        <v>75</v>
      </c>
      <c r="E266" s="11" t="s">
        <v>76</v>
      </c>
      <c r="F266" s="11" t="s">
        <v>77</v>
      </c>
      <c r="G266" s="29" t="s">
        <v>78</v>
      </c>
      <c r="H266" s="58"/>
    </row>
    <row r="267" spans="1:8" ht="42" x14ac:dyDescent="0.4">
      <c r="A267" s="436"/>
      <c r="B267" s="30" t="s">
        <v>183</v>
      </c>
      <c r="C267" s="65">
        <v>150</v>
      </c>
      <c r="D267" s="78" t="s">
        <v>31</v>
      </c>
      <c r="E267" s="78" t="s">
        <v>32</v>
      </c>
      <c r="F267" s="126">
        <v>4.7</v>
      </c>
      <c r="G267" s="103">
        <v>19</v>
      </c>
      <c r="H267" s="119" t="s">
        <v>446</v>
      </c>
    </row>
    <row r="268" spans="1:8" x14ac:dyDescent="0.4">
      <c r="A268" s="434"/>
      <c r="B268" s="20" t="s">
        <v>80</v>
      </c>
      <c r="C268" s="59" t="s">
        <v>510</v>
      </c>
      <c r="D268" s="38">
        <f>D267+D266+D264+D263+D262</f>
        <v>11.000000000000002</v>
      </c>
      <c r="E268" s="38">
        <f>E267+E266+E264+E263+E262</f>
        <v>15.930000000000001</v>
      </c>
      <c r="F268" s="38">
        <f>F267+F266+F264+F263+F262</f>
        <v>37.099999999999994</v>
      </c>
      <c r="G268" s="37">
        <f>G267+G266+G264+G263+G262</f>
        <v>341</v>
      </c>
      <c r="H268" s="50"/>
    </row>
    <row r="269" spans="1:8" ht="34.200000000000003" customHeight="1" x14ac:dyDescent="0.4">
      <c r="A269" s="468" t="s">
        <v>59</v>
      </c>
      <c r="B269" s="390" t="s">
        <v>868</v>
      </c>
      <c r="C269" s="306">
        <v>160</v>
      </c>
      <c r="D269" s="313" t="s">
        <v>235</v>
      </c>
      <c r="E269" s="313" t="s">
        <v>64</v>
      </c>
      <c r="F269" s="314" t="s">
        <v>869</v>
      </c>
      <c r="G269" s="345" t="s">
        <v>96</v>
      </c>
      <c r="H269" s="310" t="s">
        <v>433</v>
      </c>
    </row>
    <row r="270" spans="1:8" x14ac:dyDescent="0.4">
      <c r="A270" s="434"/>
      <c r="B270" s="20" t="s">
        <v>81</v>
      </c>
      <c r="C270" s="43">
        <v>160</v>
      </c>
      <c r="D270" s="38">
        <v>4.5</v>
      </c>
      <c r="E270" s="38">
        <v>7.0000000000000007E-2</v>
      </c>
      <c r="F270" s="38">
        <v>5.8</v>
      </c>
      <c r="G270" s="37">
        <v>42</v>
      </c>
      <c r="H270" s="80"/>
    </row>
    <row r="271" spans="1:8" ht="36" customHeight="1" x14ac:dyDescent="0.4">
      <c r="A271" s="468" t="s">
        <v>8</v>
      </c>
      <c r="B271" s="13" t="s">
        <v>264</v>
      </c>
      <c r="C271" s="65">
        <v>120</v>
      </c>
      <c r="D271" s="78">
        <v>10.6</v>
      </c>
      <c r="E271" s="79">
        <v>15.6</v>
      </c>
      <c r="F271" s="79">
        <v>1.8</v>
      </c>
      <c r="G271" s="103" t="s">
        <v>10</v>
      </c>
      <c r="H271" s="45" t="s">
        <v>479</v>
      </c>
    </row>
    <row r="272" spans="1:8" ht="32.4" customHeight="1" x14ac:dyDescent="0.4">
      <c r="A272" s="436"/>
      <c r="B272" s="34" t="s">
        <v>66</v>
      </c>
      <c r="C272" s="8">
        <v>40</v>
      </c>
      <c r="D272" s="10" t="s">
        <v>284</v>
      </c>
      <c r="E272" s="10" t="s">
        <v>285</v>
      </c>
      <c r="F272" s="10" t="s">
        <v>286</v>
      </c>
      <c r="G272" s="12" t="s">
        <v>320</v>
      </c>
      <c r="H272" s="58" t="s">
        <v>432</v>
      </c>
    </row>
    <row r="273" spans="1:8" ht="35.4" customHeight="1" x14ac:dyDescent="0.4">
      <c r="A273" s="436"/>
      <c r="B273" s="41" t="s">
        <v>67</v>
      </c>
      <c r="C273" s="15">
        <v>150</v>
      </c>
      <c r="D273" s="16">
        <v>1.1000000000000001</v>
      </c>
      <c r="E273" s="16">
        <v>1.1000000000000001</v>
      </c>
      <c r="F273" s="47">
        <v>6.2</v>
      </c>
      <c r="G273" s="29">
        <v>38</v>
      </c>
      <c r="H273" s="44" t="s">
        <v>436</v>
      </c>
    </row>
    <row r="274" spans="1:8" x14ac:dyDescent="0.4">
      <c r="A274" s="436"/>
      <c r="B274" s="52" t="s">
        <v>131</v>
      </c>
      <c r="C274" s="34">
        <v>100</v>
      </c>
      <c r="D274" s="34">
        <v>0.4</v>
      </c>
      <c r="E274" s="34">
        <v>0.3</v>
      </c>
      <c r="F274" s="34">
        <v>10.3</v>
      </c>
      <c r="G274" s="34">
        <v>47</v>
      </c>
      <c r="H274" s="30"/>
    </row>
    <row r="275" spans="1:8" x14ac:dyDescent="0.4">
      <c r="A275" s="434"/>
      <c r="B275" s="20" t="s">
        <v>82</v>
      </c>
      <c r="C275" s="21">
        <f>C271+C272+C273+C274</f>
        <v>410</v>
      </c>
      <c r="D275" s="21">
        <f>D271+D272+D273+D274</f>
        <v>15.14</v>
      </c>
      <c r="E275" s="21">
        <f>E271+E272+E273+E274</f>
        <v>17.32</v>
      </c>
      <c r="F275" s="21">
        <f>F271+F272+F273+F274</f>
        <v>37.980000000000004</v>
      </c>
      <c r="G275" s="21">
        <f>G271+G272+G273+G274</f>
        <v>368.6</v>
      </c>
      <c r="H275" s="39"/>
    </row>
    <row r="276" spans="1:8" x14ac:dyDescent="0.4">
      <c r="A276" s="472" t="s">
        <v>83</v>
      </c>
      <c r="B276" s="473"/>
      <c r="C276" s="49">
        <f>C275+C270+C268+C261+C259</f>
        <v>1589</v>
      </c>
      <c r="D276" s="48">
        <f>D275+D270+D268+D261+D259</f>
        <v>42.12</v>
      </c>
      <c r="E276" s="48">
        <f>E275+E270+E268+E261+E259</f>
        <v>42.22</v>
      </c>
      <c r="F276" s="48">
        <f>F275+F270+F268+F261+F259</f>
        <v>146.18</v>
      </c>
      <c r="G276" s="49">
        <f>G275+G270+G268+G261+G259</f>
        <v>1136.5999999999999</v>
      </c>
      <c r="H276" s="39"/>
    </row>
    <row r="277" spans="1:8" x14ac:dyDescent="0.4">
      <c r="A277" s="470" t="s">
        <v>24</v>
      </c>
      <c r="B277" s="470" t="s">
        <v>25</v>
      </c>
      <c r="C277" s="467" t="s">
        <v>26</v>
      </c>
      <c r="D277" s="467" t="s">
        <v>37</v>
      </c>
      <c r="E277" s="467"/>
      <c r="F277" s="467"/>
      <c r="G277" s="470" t="s">
        <v>38</v>
      </c>
      <c r="H277" s="470" t="s">
        <v>39</v>
      </c>
    </row>
    <row r="278" spans="1:8" x14ac:dyDescent="0.4">
      <c r="A278" s="471"/>
      <c r="B278" s="471"/>
      <c r="C278" s="468"/>
      <c r="D278" s="133" t="s">
        <v>4</v>
      </c>
      <c r="E278" s="133" t="s">
        <v>36</v>
      </c>
      <c r="F278" s="133" t="s">
        <v>30</v>
      </c>
      <c r="G278" s="471"/>
      <c r="H278" s="471"/>
    </row>
    <row r="279" spans="1:8" x14ac:dyDescent="0.4">
      <c r="A279" s="478" t="s">
        <v>367</v>
      </c>
      <c r="B279" s="479"/>
      <c r="C279" s="479"/>
      <c r="D279" s="479"/>
      <c r="E279" s="479"/>
      <c r="F279" s="479"/>
      <c r="G279" s="479"/>
      <c r="H279" s="480"/>
    </row>
    <row r="280" spans="1:8" ht="42" x14ac:dyDescent="0.4">
      <c r="A280" s="467" t="s">
        <v>40</v>
      </c>
      <c r="B280" s="28" t="s">
        <v>249</v>
      </c>
      <c r="C280" s="15" t="s">
        <v>124</v>
      </c>
      <c r="D280" s="11" t="s">
        <v>100</v>
      </c>
      <c r="E280" s="11" t="s">
        <v>250</v>
      </c>
      <c r="F280" s="11" t="s">
        <v>251</v>
      </c>
      <c r="G280" s="29" t="s">
        <v>252</v>
      </c>
      <c r="H280" s="58" t="s">
        <v>484</v>
      </c>
    </row>
    <row r="281" spans="1:8" x14ac:dyDescent="0.4">
      <c r="A281" s="467"/>
      <c r="B281" s="41" t="s">
        <v>172</v>
      </c>
      <c r="C281" s="11" t="s">
        <v>173</v>
      </c>
      <c r="D281" s="10">
        <v>2.4</v>
      </c>
      <c r="E281" s="10">
        <v>2.4</v>
      </c>
      <c r="F281" s="53">
        <v>14.5</v>
      </c>
      <c r="G281" s="12">
        <v>109</v>
      </c>
      <c r="H281" s="58" t="s">
        <v>459</v>
      </c>
    </row>
    <row r="282" spans="1:8" ht="30.6" customHeight="1" x14ac:dyDescent="0.4">
      <c r="A282" s="467"/>
      <c r="B282" s="44" t="s">
        <v>117</v>
      </c>
      <c r="C282" s="8">
        <v>150</v>
      </c>
      <c r="D282" s="10" t="s">
        <v>122</v>
      </c>
      <c r="E282" s="10" t="s">
        <v>123</v>
      </c>
      <c r="F282" s="53" t="s">
        <v>561</v>
      </c>
      <c r="G282" s="12" t="s">
        <v>562</v>
      </c>
      <c r="H282" s="54" t="s">
        <v>448</v>
      </c>
    </row>
    <row r="283" spans="1:8" x14ac:dyDescent="0.4">
      <c r="A283" s="467"/>
      <c r="B283" s="20" t="s">
        <v>41</v>
      </c>
      <c r="C283" s="21">
        <v>339</v>
      </c>
      <c r="D283" s="22">
        <f>D282+D281+D280</f>
        <v>10.899999999999999</v>
      </c>
      <c r="E283" s="22">
        <f>E282+E281+E280</f>
        <v>11.799999999999999</v>
      </c>
      <c r="F283" s="22">
        <f>F282+F281+F280</f>
        <v>46.4</v>
      </c>
      <c r="G283" s="21">
        <f>G282+G281+G280</f>
        <v>353</v>
      </c>
      <c r="H283" s="55"/>
    </row>
    <row r="284" spans="1:8" x14ac:dyDescent="0.4">
      <c r="A284" s="468" t="s">
        <v>23</v>
      </c>
      <c r="B284" s="28" t="s">
        <v>240</v>
      </c>
      <c r="C284" s="15">
        <v>100</v>
      </c>
      <c r="D284" s="11" t="s">
        <v>31</v>
      </c>
      <c r="E284" s="11" t="s">
        <v>31</v>
      </c>
      <c r="F284" s="42" t="s">
        <v>157</v>
      </c>
      <c r="G284" s="12" t="s">
        <v>70</v>
      </c>
      <c r="H284" s="55" t="s">
        <v>505</v>
      </c>
    </row>
    <row r="285" spans="1:8" x14ac:dyDescent="0.4">
      <c r="A285" s="434"/>
      <c r="B285" s="25" t="s">
        <v>44</v>
      </c>
      <c r="C285" s="26">
        <v>100</v>
      </c>
      <c r="D285" s="22" t="str">
        <f>D284</f>
        <v>0,1</v>
      </c>
      <c r="E285" s="22" t="str">
        <f>E284</f>
        <v>0,1</v>
      </c>
      <c r="F285" s="22" t="str">
        <f>F284</f>
        <v>11,4</v>
      </c>
      <c r="G285" s="21" t="str">
        <f>G284</f>
        <v>55</v>
      </c>
      <c r="H285" s="55"/>
    </row>
    <row r="286" spans="1:8" ht="36" customHeight="1" x14ac:dyDescent="0.4">
      <c r="A286" s="435" t="s">
        <v>6</v>
      </c>
      <c r="B286" s="41" t="s">
        <v>256</v>
      </c>
      <c r="C286" s="15">
        <v>40</v>
      </c>
      <c r="D286" s="11" t="s">
        <v>76</v>
      </c>
      <c r="E286" s="11" t="s">
        <v>72</v>
      </c>
      <c r="F286" s="11" t="s">
        <v>75</v>
      </c>
      <c r="G286" s="29" t="s">
        <v>263</v>
      </c>
      <c r="H286" s="58" t="s">
        <v>472</v>
      </c>
    </row>
    <row r="287" spans="1:8" ht="30.6" customHeight="1" x14ac:dyDescent="0.4">
      <c r="A287" s="435"/>
      <c r="B287" s="34" t="s">
        <v>325</v>
      </c>
      <c r="C287" s="57" t="s">
        <v>91</v>
      </c>
      <c r="D287" s="57">
        <v>3.4</v>
      </c>
      <c r="E287" s="57">
        <v>2.1</v>
      </c>
      <c r="F287" s="57">
        <v>8.3000000000000007</v>
      </c>
      <c r="G287" s="118">
        <v>66</v>
      </c>
      <c r="H287" s="46" t="s">
        <v>441</v>
      </c>
    </row>
    <row r="288" spans="1:8" ht="31.2" customHeight="1" x14ac:dyDescent="0.4">
      <c r="A288" s="435"/>
      <c r="B288" s="52" t="s">
        <v>375</v>
      </c>
      <c r="C288" s="15" t="s">
        <v>407</v>
      </c>
      <c r="D288" s="11" t="s">
        <v>77</v>
      </c>
      <c r="E288" s="11" t="s">
        <v>98</v>
      </c>
      <c r="F288" s="42" t="s">
        <v>157</v>
      </c>
      <c r="G288" s="12" t="s">
        <v>366</v>
      </c>
      <c r="H288" s="30" t="s">
        <v>487</v>
      </c>
    </row>
    <row r="289" spans="1:8" x14ac:dyDescent="0.4">
      <c r="A289" s="435"/>
      <c r="B289" s="76" t="s">
        <v>50</v>
      </c>
      <c r="C289" s="8">
        <v>40</v>
      </c>
      <c r="D289" s="10" t="s">
        <v>75</v>
      </c>
      <c r="E289" s="10" t="s">
        <v>76</v>
      </c>
      <c r="F289" s="10" t="s">
        <v>77</v>
      </c>
      <c r="G289" s="12" t="s">
        <v>78</v>
      </c>
      <c r="H289" s="58"/>
    </row>
    <row r="290" spans="1:8" ht="31.2" customHeight="1" x14ac:dyDescent="0.4">
      <c r="A290" s="436"/>
      <c r="B290" s="41" t="s">
        <v>194</v>
      </c>
      <c r="C290" s="8">
        <v>150</v>
      </c>
      <c r="D290" s="10" t="s">
        <v>31</v>
      </c>
      <c r="E290" s="10" t="s">
        <v>564</v>
      </c>
      <c r="F290" s="10" t="s">
        <v>48</v>
      </c>
      <c r="G290" s="12" t="s">
        <v>565</v>
      </c>
      <c r="H290" s="30" t="s">
        <v>430</v>
      </c>
    </row>
    <row r="291" spans="1:8" x14ac:dyDescent="0.4">
      <c r="A291" s="434"/>
      <c r="B291" s="20" t="s">
        <v>80</v>
      </c>
      <c r="C291" s="59" t="s">
        <v>504</v>
      </c>
      <c r="D291" s="38">
        <f>D286+D287+D288+D289+D290</f>
        <v>18.8</v>
      </c>
      <c r="E291" s="38">
        <f>E286+E287+E288+E289+E290</f>
        <v>15.020000000000001</v>
      </c>
      <c r="F291" s="38">
        <f>F286+F287+F288+F289+F290</f>
        <v>39.300000000000004</v>
      </c>
      <c r="G291" s="37">
        <f>G286+G287+G288+G289+G290</f>
        <v>370</v>
      </c>
      <c r="H291" s="50"/>
    </row>
    <row r="292" spans="1:8" x14ac:dyDescent="0.4">
      <c r="A292" s="468" t="s">
        <v>59</v>
      </c>
      <c r="B292" s="51" t="s">
        <v>60</v>
      </c>
      <c r="C292" s="75">
        <v>30</v>
      </c>
      <c r="D292" s="75">
        <v>2.04</v>
      </c>
      <c r="E292" s="75">
        <v>1.68</v>
      </c>
      <c r="F292" s="75">
        <v>18</v>
      </c>
      <c r="G292" s="75">
        <v>95</v>
      </c>
      <c r="H292" s="30"/>
    </row>
    <row r="293" spans="1:8" ht="27.6" customHeight="1" x14ac:dyDescent="0.4">
      <c r="A293" s="436"/>
      <c r="B293" s="41" t="s">
        <v>126</v>
      </c>
      <c r="C293" s="15">
        <v>150</v>
      </c>
      <c r="D293" s="11" t="s">
        <v>51</v>
      </c>
      <c r="E293" s="11" t="s">
        <v>48</v>
      </c>
      <c r="F293" s="60" t="s">
        <v>127</v>
      </c>
      <c r="G293" s="29" t="s">
        <v>14</v>
      </c>
      <c r="H293" s="45" t="s">
        <v>444</v>
      </c>
    </row>
    <row r="294" spans="1:8" x14ac:dyDescent="0.4">
      <c r="A294" s="434"/>
      <c r="B294" s="20" t="s">
        <v>81</v>
      </c>
      <c r="C294" s="43">
        <v>180</v>
      </c>
      <c r="D294" s="38">
        <f>D293+D292</f>
        <v>6.14</v>
      </c>
      <c r="E294" s="38">
        <f>E293+E292</f>
        <v>6.2799999999999994</v>
      </c>
      <c r="F294" s="38">
        <f>F293+F292</f>
        <v>24.4</v>
      </c>
      <c r="G294" s="37">
        <f>G293+G292</f>
        <v>177</v>
      </c>
      <c r="H294" s="80"/>
    </row>
    <row r="295" spans="1:8" ht="26.4" customHeight="1" x14ac:dyDescent="0.4">
      <c r="A295" s="468" t="s">
        <v>8</v>
      </c>
      <c r="B295" s="44" t="s">
        <v>369</v>
      </c>
      <c r="C295" s="15">
        <v>130</v>
      </c>
      <c r="D295" s="11" t="s">
        <v>527</v>
      </c>
      <c r="E295" s="11" t="s">
        <v>214</v>
      </c>
      <c r="F295" s="11" t="s">
        <v>528</v>
      </c>
      <c r="G295" s="29">
        <v>130</v>
      </c>
      <c r="H295" s="30" t="s">
        <v>470</v>
      </c>
    </row>
    <row r="296" spans="1:8" ht="24.6" customHeight="1" x14ac:dyDescent="0.4">
      <c r="A296" s="436"/>
      <c r="B296" s="41" t="s">
        <v>194</v>
      </c>
      <c r="C296" s="8">
        <v>150</v>
      </c>
      <c r="D296" s="10" t="s">
        <v>31</v>
      </c>
      <c r="E296" s="10" t="s">
        <v>564</v>
      </c>
      <c r="F296" s="10" t="s">
        <v>48</v>
      </c>
      <c r="G296" s="12" t="s">
        <v>565</v>
      </c>
      <c r="H296" s="30" t="s">
        <v>613</v>
      </c>
    </row>
    <row r="297" spans="1:8" ht="27.6" customHeight="1" x14ac:dyDescent="0.4">
      <c r="A297" s="436"/>
      <c r="B297" s="52" t="s">
        <v>162</v>
      </c>
      <c r="C297" s="8">
        <v>120</v>
      </c>
      <c r="D297" s="11" t="s">
        <v>72</v>
      </c>
      <c r="E297" s="11" t="s">
        <v>93</v>
      </c>
      <c r="F297" s="42" t="s">
        <v>599</v>
      </c>
      <c r="G297" s="12">
        <v>115</v>
      </c>
      <c r="H297" s="44" t="s">
        <v>436</v>
      </c>
    </row>
    <row r="298" spans="1:8" x14ac:dyDescent="0.4">
      <c r="A298" s="436"/>
      <c r="B298" s="20" t="s">
        <v>82</v>
      </c>
      <c r="C298" s="21">
        <f>C295+C296+C297</f>
        <v>400</v>
      </c>
      <c r="D298" s="21">
        <f>D295+D296+D297</f>
        <v>11.9</v>
      </c>
      <c r="E298" s="21">
        <f>E295+E296+E297</f>
        <v>10.319999999999999</v>
      </c>
      <c r="F298" s="21">
        <f>F295+F296+F297</f>
        <v>54.400000000000006</v>
      </c>
      <c r="G298" s="21">
        <f>G295+G296+G297</f>
        <v>263</v>
      </c>
      <c r="H298" s="54"/>
    </row>
    <row r="299" spans="1:8" hidden="1" x14ac:dyDescent="0.4">
      <c r="A299" s="434"/>
      <c r="B299" s="20"/>
      <c r="C299" s="21"/>
      <c r="D299" s="48"/>
      <c r="E299" s="48"/>
      <c r="F299" s="48"/>
      <c r="G299" s="48"/>
      <c r="H299" s="39"/>
    </row>
    <row r="300" spans="1:8" x14ac:dyDescent="0.4">
      <c r="A300" s="472" t="s">
        <v>83</v>
      </c>
      <c r="B300" s="473"/>
      <c r="C300" s="49">
        <f>C299+C294+C291+C285+C283</f>
        <v>1174</v>
      </c>
      <c r="D300" s="48">
        <f>D299+D294+D291+D285+D283</f>
        <v>35.94</v>
      </c>
      <c r="E300" s="48">
        <f>E299+E294+E291+E285+E283</f>
        <v>33.200000000000003</v>
      </c>
      <c r="F300" s="48">
        <f>F299+F294+F291+F285+F283</f>
        <v>121.5</v>
      </c>
      <c r="G300" s="49">
        <f>G299+G294+G291+G285+G283</f>
        <v>955</v>
      </c>
      <c r="H300" s="39"/>
    </row>
    <row r="301" spans="1:8" x14ac:dyDescent="0.4">
      <c r="A301" s="470" t="s">
        <v>24</v>
      </c>
      <c r="B301" s="470" t="s">
        <v>25</v>
      </c>
      <c r="C301" s="467" t="s">
        <v>26</v>
      </c>
      <c r="D301" s="467" t="s">
        <v>37</v>
      </c>
      <c r="E301" s="467"/>
      <c r="F301" s="467"/>
      <c r="G301" s="470" t="s">
        <v>38</v>
      </c>
      <c r="H301" s="470" t="s">
        <v>39</v>
      </c>
    </row>
    <row r="302" spans="1:8" x14ac:dyDescent="0.4">
      <c r="A302" s="471"/>
      <c r="B302" s="471"/>
      <c r="C302" s="468"/>
      <c r="D302" s="133" t="s">
        <v>4</v>
      </c>
      <c r="E302" s="133" t="s">
        <v>36</v>
      </c>
      <c r="F302" s="133" t="s">
        <v>30</v>
      </c>
      <c r="G302" s="471"/>
      <c r="H302" s="471"/>
    </row>
    <row r="303" spans="1:8" x14ac:dyDescent="0.4">
      <c r="A303" s="478" t="s">
        <v>374</v>
      </c>
      <c r="B303" s="479"/>
      <c r="C303" s="479"/>
      <c r="D303" s="479"/>
      <c r="E303" s="479"/>
      <c r="F303" s="479"/>
      <c r="G303" s="479"/>
      <c r="H303" s="480"/>
    </row>
    <row r="304" spans="1:8" ht="34.200000000000003" customHeight="1" x14ac:dyDescent="0.4">
      <c r="A304" s="467" t="s">
        <v>40</v>
      </c>
      <c r="B304" s="28" t="s">
        <v>370</v>
      </c>
      <c r="C304" s="15" t="s">
        <v>124</v>
      </c>
      <c r="D304" s="11" t="s">
        <v>92</v>
      </c>
      <c r="E304" s="11" t="s">
        <v>198</v>
      </c>
      <c r="F304" s="11" t="s">
        <v>376</v>
      </c>
      <c r="G304" s="29" t="s">
        <v>207</v>
      </c>
      <c r="H304" s="58" t="s">
        <v>486</v>
      </c>
    </row>
    <row r="305" spans="1:8" x14ac:dyDescent="0.4">
      <c r="A305" s="467"/>
      <c r="B305" s="18" t="s">
        <v>104</v>
      </c>
      <c r="C305" s="8">
        <v>30</v>
      </c>
      <c r="D305" s="11">
        <v>3.2</v>
      </c>
      <c r="E305" s="11">
        <v>0.3</v>
      </c>
      <c r="F305" s="11">
        <v>15.3</v>
      </c>
      <c r="G305" s="12">
        <v>79</v>
      </c>
      <c r="H305" s="91" t="s">
        <v>459</v>
      </c>
    </row>
    <row r="306" spans="1:8" ht="42" x14ac:dyDescent="0.4">
      <c r="A306" s="467"/>
      <c r="B306" s="44" t="s">
        <v>89</v>
      </c>
      <c r="C306" s="15">
        <v>150</v>
      </c>
      <c r="D306" s="11">
        <v>2.1</v>
      </c>
      <c r="E306" s="11">
        <v>2.1</v>
      </c>
      <c r="F306" s="42">
        <v>11</v>
      </c>
      <c r="G306" s="12">
        <v>70</v>
      </c>
      <c r="H306" s="45" t="s">
        <v>439</v>
      </c>
    </row>
    <row r="307" spans="1:8" x14ac:dyDescent="0.4">
      <c r="A307" s="467"/>
      <c r="B307" s="20" t="s">
        <v>41</v>
      </c>
      <c r="C307" s="21">
        <v>344</v>
      </c>
      <c r="D307" s="22">
        <f>D306+D305+D304</f>
        <v>11.100000000000001</v>
      </c>
      <c r="E307" s="22">
        <f>E306+E305+E304</f>
        <v>9.6</v>
      </c>
      <c r="F307" s="22">
        <f>F306+F305+F304</f>
        <v>50.6</v>
      </c>
      <c r="G307" s="21">
        <f>G306+G305+G304</f>
        <v>334</v>
      </c>
      <c r="H307" s="55"/>
    </row>
    <row r="308" spans="1:8" x14ac:dyDescent="0.4">
      <c r="A308" s="468" t="s">
        <v>23</v>
      </c>
      <c r="B308" s="23" t="s">
        <v>42</v>
      </c>
      <c r="C308" s="11" t="s">
        <v>551</v>
      </c>
      <c r="D308" s="16">
        <v>1.08</v>
      </c>
      <c r="E308" s="17">
        <v>0.5</v>
      </c>
      <c r="F308" s="17">
        <v>11.6</v>
      </c>
      <c r="G308" s="24">
        <v>55.16</v>
      </c>
      <c r="H308" s="45"/>
    </row>
    <row r="309" spans="1:8" x14ac:dyDescent="0.4">
      <c r="A309" s="434"/>
      <c r="B309" s="25" t="s">
        <v>44</v>
      </c>
      <c r="C309" s="26">
        <v>150</v>
      </c>
      <c r="D309" s="22">
        <f>D308</f>
        <v>1.08</v>
      </c>
      <c r="E309" s="22">
        <f>E308</f>
        <v>0.5</v>
      </c>
      <c r="F309" s="22">
        <f>F308</f>
        <v>11.6</v>
      </c>
      <c r="G309" s="21">
        <f>G308</f>
        <v>55.16</v>
      </c>
      <c r="H309" s="55"/>
    </row>
    <row r="310" spans="1:8" x14ac:dyDescent="0.4">
      <c r="A310" s="435" t="s">
        <v>6</v>
      </c>
      <c r="B310" s="52" t="s">
        <v>191</v>
      </c>
      <c r="C310" s="15">
        <v>40</v>
      </c>
      <c r="D310" s="56" t="s">
        <v>71</v>
      </c>
      <c r="E310" s="42" t="s">
        <v>196</v>
      </c>
      <c r="F310" s="42" t="s">
        <v>197</v>
      </c>
      <c r="G310" s="24" t="s">
        <v>198</v>
      </c>
      <c r="H310" s="51" t="s">
        <v>440</v>
      </c>
    </row>
    <row r="311" spans="1:8" ht="32.4" customHeight="1" x14ac:dyDescent="0.4">
      <c r="A311" s="435"/>
      <c r="B311" s="28" t="s">
        <v>618</v>
      </c>
      <c r="C311" s="15">
        <v>150</v>
      </c>
      <c r="D311" s="16" t="s">
        <v>108</v>
      </c>
      <c r="E311" s="11" t="s">
        <v>92</v>
      </c>
      <c r="F311" s="42" t="s">
        <v>161</v>
      </c>
      <c r="G311" s="12" t="s">
        <v>96</v>
      </c>
      <c r="H311" s="30" t="s">
        <v>467</v>
      </c>
    </row>
    <row r="312" spans="1:8" ht="35.4" customHeight="1" x14ac:dyDescent="0.4">
      <c r="A312" s="435"/>
      <c r="B312" s="52" t="s">
        <v>368</v>
      </c>
      <c r="C312" s="8">
        <v>120</v>
      </c>
      <c r="D312" s="10" t="s">
        <v>426</v>
      </c>
      <c r="E312" s="10" t="s">
        <v>427</v>
      </c>
      <c r="F312" s="53" t="s">
        <v>428</v>
      </c>
      <c r="G312" s="12" t="s">
        <v>429</v>
      </c>
      <c r="H312" s="81" t="s">
        <v>485</v>
      </c>
    </row>
    <row r="313" spans="1:8" ht="42" x14ac:dyDescent="0.4">
      <c r="A313" s="435"/>
      <c r="B313" s="27" t="s">
        <v>326</v>
      </c>
      <c r="C313" s="65">
        <v>120</v>
      </c>
      <c r="D313" s="79" t="s">
        <v>216</v>
      </c>
      <c r="E313" s="79" t="s">
        <v>217</v>
      </c>
      <c r="F313" s="117" t="s">
        <v>218</v>
      </c>
      <c r="G313" s="62" t="s">
        <v>219</v>
      </c>
      <c r="H313" s="119" t="s">
        <v>708</v>
      </c>
    </row>
    <row r="314" spans="1:8" x14ac:dyDescent="0.4">
      <c r="A314" s="435"/>
      <c r="B314" s="34" t="s">
        <v>50</v>
      </c>
      <c r="C314" s="15">
        <v>40</v>
      </c>
      <c r="D314" s="11" t="s">
        <v>75</v>
      </c>
      <c r="E314" s="11" t="s">
        <v>76</v>
      </c>
      <c r="F314" s="11" t="s">
        <v>77</v>
      </c>
      <c r="G314" s="29" t="s">
        <v>78</v>
      </c>
      <c r="H314" s="58"/>
    </row>
    <row r="315" spans="1:8" ht="34.200000000000003" customHeight="1" x14ac:dyDescent="0.4">
      <c r="A315" s="436"/>
      <c r="B315" s="44" t="s">
        <v>340</v>
      </c>
      <c r="C315" s="15">
        <v>150</v>
      </c>
      <c r="D315" s="11">
        <v>0.7</v>
      </c>
      <c r="E315" s="11">
        <v>0.04</v>
      </c>
      <c r="F315" s="11">
        <v>20.6</v>
      </c>
      <c r="G315" s="29">
        <v>82</v>
      </c>
      <c r="H315" s="45" t="s">
        <v>450</v>
      </c>
    </row>
    <row r="316" spans="1:8" x14ac:dyDescent="0.4">
      <c r="A316" s="434"/>
      <c r="B316" s="20" t="s">
        <v>80</v>
      </c>
      <c r="C316" s="37">
        <f>C310+C311+C312+C313+C314+C315</f>
        <v>620</v>
      </c>
      <c r="D316" s="38">
        <f>D310+D311+D312+D313+D314+D315</f>
        <v>22.7</v>
      </c>
      <c r="E316" s="38">
        <f>E310+E311+E312+E313+E314+E315</f>
        <v>30.999999999999996</v>
      </c>
      <c r="F316" s="38">
        <f>F310+F311+F312+F313+F314+F315</f>
        <v>73.039999999999992</v>
      </c>
      <c r="G316" s="37">
        <f>G310+G311+G312+G313+G314+G315</f>
        <v>655.20000000000005</v>
      </c>
      <c r="H316" s="50"/>
    </row>
    <row r="317" spans="1:8" ht="30.6" customHeight="1" x14ac:dyDescent="0.4">
      <c r="A317" s="468" t="s">
        <v>59</v>
      </c>
      <c r="B317" s="41" t="s">
        <v>189</v>
      </c>
      <c r="C317" s="15">
        <v>160</v>
      </c>
      <c r="D317" s="11" t="s">
        <v>309</v>
      </c>
      <c r="E317" s="11" t="s">
        <v>195</v>
      </c>
      <c r="F317" s="42">
        <v>6.4</v>
      </c>
      <c r="G317" s="12" t="s">
        <v>15</v>
      </c>
      <c r="H317" s="30" t="s">
        <v>433</v>
      </c>
    </row>
    <row r="318" spans="1:8" x14ac:dyDescent="0.4">
      <c r="A318" s="434"/>
      <c r="B318" s="20" t="s">
        <v>81</v>
      </c>
      <c r="C318" s="43">
        <v>160</v>
      </c>
      <c r="D318" s="38">
        <v>4.6399999999999997</v>
      </c>
      <c r="E318" s="38">
        <v>4</v>
      </c>
      <c r="F318" s="38">
        <v>6.4</v>
      </c>
      <c r="G318" s="37">
        <v>80</v>
      </c>
      <c r="H318" s="80"/>
    </row>
    <row r="319" spans="1:8" ht="28.2" customHeight="1" x14ac:dyDescent="0.4">
      <c r="A319" s="468" t="s">
        <v>8</v>
      </c>
      <c r="B319" s="34" t="s">
        <v>220</v>
      </c>
      <c r="C319" s="40">
        <v>120</v>
      </c>
      <c r="D319" s="40">
        <v>16.440000000000001</v>
      </c>
      <c r="E319" s="40">
        <v>9.9600000000000009</v>
      </c>
      <c r="F319" s="40">
        <v>60.6</v>
      </c>
      <c r="G319" s="33">
        <v>393</v>
      </c>
      <c r="H319" s="30" t="s">
        <v>449</v>
      </c>
    </row>
    <row r="320" spans="1:8" ht="28.2" customHeight="1" x14ac:dyDescent="0.4">
      <c r="A320" s="436"/>
      <c r="B320" s="76" t="s">
        <v>612</v>
      </c>
      <c r="C320" s="40">
        <v>20</v>
      </c>
      <c r="D320" s="40">
        <v>0.4</v>
      </c>
      <c r="E320" s="40">
        <v>1</v>
      </c>
      <c r="F320" s="40">
        <v>1.2</v>
      </c>
      <c r="G320" s="33">
        <v>16</v>
      </c>
      <c r="H320" s="30" t="s">
        <v>430</v>
      </c>
    </row>
    <row r="321" spans="1:8" x14ac:dyDescent="0.4">
      <c r="A321" s="436"/>
      <c r="B321" s="41" t="s">
        <v>67</v>
      </c>
      <c r="C321" s="15">
        <v>150</v>
      </c>
      <c r="D321" s="16">
        <v>1.1000000000000001</v>
      </c>
      <c r="E321" s="16">
        <v>1.1000000000000001</v>
      </c>
      <c r="F321" s="47">
        <v>6.2</v>
      </c>
      <c r="G321" s="29">
        <v>38</v>
      </c>
      <c r="H321" s="34"/>
    </row>
    <row r="322" spans="1:8" x14ac:dyDescent="0.4">
      <c r="A322" s="436"/>
      <c r="B322" s="23" t="s">
        <v>190</v>
      </c>
      <c r="C322" s="11" t="s">
        <v>600</v>
      </c>
      <c r="D322" s="16">
        <v>0.4</v>
      </c>
      <c r="E322" s="17">
        <v>0.4</v>
      </c>
      <c r="F322" s="17">
        <v>9.8000000000000007</v>
      </c>
      <c r="G322" s="24">
        <v>47</v>
      </c>
      <c r="H322" s="315"/>
    </row>
    <row r="323" spans="1:8" x14ac:dyDescent="0.4">
      <c r="A323" s="434"/>
      <c r="B323" s="20" t="s">
        <v>82</v>
      </c>
      <c r="C323" s="21">
        <v>390</v>
      </c>
      <c r="D323" s="48">
        <f>D315+D316+D317+D318</f>
        <v>32.68</v>
      </c>
      <c r="E323" s="48">
        <f>E315+E316+E317+E318</f>
        <v>39.039999999999992</v>
      </c>
      <c r="F323" s="48">
        <f>F315+F316+F317+F318</f>
        <v>106.44</v>
      </c>
      <c r="G323" s="48">
        <f>G315+G316+G317+G318</f>
        <v>897.2</v>
      </c>
      <c r="H323" s="39"/>
    </row>
    <row r="324" spans="1:8" x14ac:dyDescent="0.4">
      <c r="A324" s="472" t="s">
        <v>83</v>
      </c>
      <c r="B324" s="473"/>
      <c r="C324" s="49">
        <f>C323+C318+C316+C309+C307</f>
        <v>1664</v>
      </c>
      <c r="D324" s="49">
        <f>D323+D318+D316+D309+D307</f>
        <v>72.199999999999989</v>
      </c>
      <c r="E324" s="49">
        <f>E323+E318+E316+E309+E307</f>
        <v>84.139999999999986</v>
      </c>
      <c r="F324" s="49">
        <f>F323+F318+F316+F309+F307</f>
        <v>248.07999999999998</v>
      </c>
      <c r="G324" s="49">
        <f>G323+G318+G316+G309+G307</f>
        <v>2021.5600000000002</v>
      </c>
      <c r="H324" s="39"/>
    </row>
    <row r="325" spans="1:8" x14ac:dyDescent="0.4">
      <c r="A325" s="470" t="s">
        <v>24</v>
      </c>
      <c r="B325" s="470" t="s">
        <v>25</v>
      </c>
      <c r="C325" s="467" t="s">
        <v>26</v>
      </c>
      <c r="D325" s="467" t="s">
        <v>37</v>
      </c>
      <c r="E325" s="467"/>
      <c r="F325" s="467"/>
      <c r="G325" s="470" t="s">
        <v>38</v>
      </c>
      <c r="H325" s="470" t="s">
        <v>39</v>
      </c>
    </row>
    <row r="326" spans="1:8" x14ac:dyDescent="0.4">
      <c r="A326" s="471"/>
      <c r="B326" s="471"/>
      <c r="C326" s="468"/>
      <c r="D326" s="133" t="s">
        <v>4</v>
      </c>
      <c r="E326" s="133" t="s">
        <v>36</v>
      </c>
      <c r="F326" s="133" t="s">
        <v>30</v>
      </c>
      <c r="G326" s="471"/>
      <c r="H326" s="471"/>
    </row>
    <row r="327" spans="1:8" x14ac:dyDescent="0.4">
      <c r="A327" s="478" t="s">
        <v>377</v>
      </c>
      <c r="B327" s="479"/>
      <c r="C327" s="479"/>
      <c r="D327" s="479"/>
      <c r="E327" s="479"/>
      <c r="F327" s="479"/>
      <c r="G327" s="479"/>
      <c r="H327" s="480"/>
    </row>
    <row r="328" spans="1:8" ht="42" x14ac:dyDescent="0.4">
      <c r="A328" s="467" t="s">
        <v>40</v>
      </c>
      <c r="B328" s="77" t="s">
        <v>352</v>
      </c>
      <c r="C328" s="90" t="s">
        <v>518</v>
      </c>
      <c r="D328" s="40">
        <v>11</v>
      </c>
      <c r="E328" s="84">
        <v>15.6</v>
      </c>
      <c r="F328" s="40">
        <v>3.2</v>
      </c>
      <c r="G328" s="33">
        <v>196</v>
      </c>
      <c r="H328" s="23" t="s">
        <v>526</v>
      </c>
    </row>
    <row r="329" spans="1:8" ht="30" customHeight="1" x14ac:dyDescent="0.4">
      <c r="A329" s="467"/>
      <c r="B329" s="18" t="s">
        <v>104</v>
      </c>
      <c r="C329" s="8">
        <v>30</v>
      </c>
      <c r="D329" s="11">
        <v>3.2</v>
      </c>
      <c r="E329" s="11">
        <v>0.3</v>
      </c>
      <c r="F329" s="11">
        <v>15.3</v>
      </c>
      <c r="G329" s="12">
        <v>79</v>
      </c>
      <c r="H329" s="91" t="s">
        <v>459</v>
      </c>
    </row>
    <row r="330" spans="1:8" ht="39.6" customHeight="1" x14ac:dyDescent="0.4">
      <c r="A330" s="467"/>
      <c r="B330" s="44" t="s">
        <v>117</v>
      </c>
      <c r="C330" s="8">
        <v>150</v>
      </c>
      <c r="D330" s="10" t="s">
        <v>122</v>
      </c>
      <c r="E330" s="10" t="s">
        <v>123</v>
      </c>
      <c r="F330" s="53" t="s">
        <v>561</v>
      </c>
      <c r="G330" s="12" t="s">
        <v>562</v>
      </c>
      <c r="H330" s="54" t="s">
        <v>448</v>
      </c>
    </row>
    <row r="331" spans="1:8" x14ac:dyDescent="0.4">
      <c r="A331" s="467"/>
      <c r="B331" s="20" t="s">
        <v>41</v>
      </c>
      <c r="C331" s="21">
        <v>325</v>
      </c>
      <c r="D331" s="22">
        <f>D328+D329+D330</f>
        <v>16.599999999999998</v>
      </c>
      <c r="E331" s="22">
        <f>E328+E329+E330</f>
        <v>18.2</v>
      </c>
      <c r="F331" s="22">
        <f>F328+F329+F330</f>
        <v>28.7</v>
      </c>
      <c r="G331" s="22">
        <f>G328+G329+G330</f>
        <v>344</v>
      </c>
      <c r="H331" s="55"/>
    </row>
    <row r="332" spans="1:8" x14ac:dyDescent="0.4">
      <c r="A332" s="468" t="s">
        <v>23</v>
      </c>
      <c r="B332" s="23" t="s">
        <v>42</v>
      </c>
      <c r="C332" s="11" t="s">
        <v>551</v>
      </c>
      <c r="D332" s="16">
        <v>1.08</v>
      </c>
      <c r="E332" s="17">
        <v>0.5</v>
      </c>
      <c r="F332" s="17">
        <v>11.6</v>
      </c>
      <c r="G332" s="24">
        <v>55.16</v>
      </c>
      <c r="H332" s="45"/>
    </row>
    <row r="333" spans="1:8" x14ac:dyDescent="0.4">
      <c r="A333" s="434"/>
      <c r="B333" s="25" t="s">
        <v>44</v>
      </c>
      <c r="C333" s="26">
        <v>150</v>
      </c>
      <c r="D333" s="22">
        <f>D332</f>
        <v>1.08</v>
      </c>
      <c r="E333" s="22">
        <f>E332</f>
        <v>0.5</v>
      </c>
      <c r="F333" s="22">
        <f>F332</f>
        <v>11.6</v>
      </c>
      <c r="G333" s="21">
        <f>G332</f>
        <v>55.16</v>
      </c>
      <c r="H333" s="55"/>
    </row>
    <row r="334" spans="1:8" ht="42" x14ac:dyDescent="0.4">
      <c r="A334" s="435" t="s">
        <v>6</v>
      </c>
      <c r="B334" s="13" t="s">
        <v>597</v>
      </c>
      <c r="C334" s="15">
        <v>40</v>
      </c>
      <c r="D334" s="16">
        <v>0.5</v>
      </c>
      <c r="E334" s="16">
        <v>0.04</v>
      </c>
      <c r="F334" s="17">
        <v>2.8</v>
      </c>
      <c r="G334" s="12">
        <v>13</v>
      </c>
      <c r="H334" s="27" t="s">
        <v>598</v>
      </c>
    </row>
    <row r="335" spans="1:8" ht="32.4" customHeight="1" x14ac:dyDescent="0.4">
      <c r="A335" s="435"/>
      <c r="B335" s="28" t="s">
        <v>47</v>
      </c>
      <c r="C335" s="11" t="s">
        <v>74</v>
      </c>
      <c r="D335" s="11">
        <v>1.1000000000000001</v>
      </c>
      <c r="E335" s="11">
        <v>3.3</v>
      </c>
      <c r="F335" s="11">
        <v>7.5</v>
      </c>
      <c r="G335" s="29">
        <v>63</v>
      </c>
      <c r="H335" s="30" t="s">
        <v>431</v>
      </c>
    </row>
    <row r="336" spans="1:8" ht="32.4" customHeight="1" x14ac:dyDescent="0.4">
      <c r="A336" s="435"/>
      <c r="B336" s="28" t="s">
        <v>832</v>
      </c>
      <c r="C336" s="15" t="s">
        <v>275</v>
      </c>
      <c r="D336" s="11" t="s">
        <v>28</v>
      </c>
      <c r="E336" s="11" t="s">
        <v>98</v>
      </c>
      <c r="F336" s="11" t="s">
        <v>343</v>
      </c>
      <c r="G336" s="29">
        <v>163</v>
      </c>
      <c r="H336" s="41" t="s">
        <v>603</v>
      </c>
    </row>
    <row r="337" spans="1:8" ht="42" x14ac:dyDescent="0.4">
      <c r="A337" s="435"/>
      <c r="B337" s="28" t="s">
        <v>139</v>
      </c>
      <c r="C337" s="15" t="s">
        <v>271</v>
      </c>
      <c r="D337" s="16">
        <v>4.3</v>
      </c>
      <c r="E337" s="11" t="s">
        <v>97</v>
      </c>
      <c r="F337" s="42" t="s">
        <v>137</v>
      </c>
      <c r="G337" s="12" t="s">
        <v>138</v>
      </c>
      <c r="H337" s="30" t="s">
        <v>469</v>
      </c>
    </row>
    <row r="338" spans="1:8" x14ac:dyDescent="0.4">
      <c r="A338" s="435"/>
      <c r="B338" s="34" t="s">
        <v>50</v>
      </c>
      <c r="C338" s="15">
        <v>40</v>
      </c>
      <c r="D338" s="11" t="s">
        <v>75</v>
      </c>
      <c r="E338" s="11" t="s">
        <v>76</v>
      </c>
      <c r="F338" s="11" t="s">
        <v>77</v>
      </c>
      <c r="G338" s="29" t="s">
        <v>78</v>
      </c>
      <c r="H338" s="58"/>
    </row>
    <row r="339" spans="1:8" ht="42" x14ac:dyDescent="0.4">
      <c r="A339" s="436"/>
      <c r="B339" s="30" t="s">
        <v>327</v>
      </c>
      <c r="C339" s="65">
        <v>150</v>
      </c>
      <c r="D339" s="79">
        <v>0.7</v>
      </c>
      <c r="E339" s="79">
        <v>0.04</v>
      </c>
      <c r="F339" s="79">
        <v>20.6</v>
      </c>
      <c r="G339" s="63">
        <v>82</v>
      </c>
      <c r="H339" s="58" t="s">
        <v>443</v>
      </c>
    </row>
    <row r="340" spans="1:8" x14ac:dyDescent="0.4">
      <c r="A340" s="434"/>
      <c r="B340" s="20" t="s">
        <v>80</v>
      </c>
      <c r="C340" s="59" t="s">
        <v>737</v>
      </c>
      <c r="D340" s="38">
        <f>D334+D335+D336+D337+D338+D339</f>
        <v>15.899999999999999</v>
      </c>
      <c r="E340" s="38">
        <f>E334+E335+E336+E337+E338+E339</f>
        <v>17.88</v>
      </c>
      <c r="F340" s="38">
        <f>F334+F335+F336+F337+F338+F339</f>
        <v>79.400000000000006</v>
      </c>
      <c r="G340" s="37">
        <f>G334+G335+G336+G337+G338+G339</f>
        <v>544</v>
      </c>
      <c r="H340" s="50"/>
    </row>
    <row r="341" spans="1:8" ht="42" x14ac:dyDescent="0.4">
      <c r="A341" s="468" t="s">
        <v>59</v>
      </c>
      <c r="B341" s="390" t="s">
        <v>870</v>
      </c>
      <c r="C341" s="306">
        <v>160</v>
      </c>
      <c r="D341" s="313" t="s">
        <v>62</v>
      </c>
      <c r="E341" s="313" t="s">
        <v>235</v>
      </c>
      <c r="F341" s="314" t="s">
        <v>86</v>
      </c>
      <c r="G341" s="309">
        <v>93</v>
      </c>
      <c r="H341" s="310" t="s">
        <v>433</v>
      </c>
    </row>
    <row r="342" spans="1:8" x14ac:dyDescent="0.4">
      <c r="A342" s="434"/>
      <c r="B342" s="20" t="s">
        <v>81</v>
      </c>
      <c r="C342" s="43">
        <v>160</v>
      </c>
      <c r="D342" s="38">
        <v>4.5</v>
      </c>
      <c r="E342" s="38">
        <v>7.0000000000000007E-2</v>
      </c>
      <c r="F342" s="38">
        <v>5.8</v>
      </c>
      <c r="G342" s="37">
        <v>42</v>
      </c>
      <c r="H342" s="80"/>
    </row>
    <row r="343" spans="1:8" ht="42" x14ac:dyDescent="0.4">
      <c r="A343" s="468" t="s">
        <v>8</v>
      </c>
      <c r="B343" s="52" t="s">
        <v>588</v>
      </c>
      <c r="C343" s="15">
        <v>50</v>
      </c>
      <c r="D343" s="11" t="s">
        <v>140</v>
      </c>
      <c r="E343" s="11" t="s">
        <v>230</v>
      </c>
      <c r="F343" s="42" t="s">
        <v>231</v>
      </c>
      <c r="G343" s="12" t="s">
        <v>11</v>
      </c>
      <c r="H343" s="45" t="s">
        <v>475</v>
      </c>
    </row>
    <row r="344" spans="1:8" ht="42" x14ac:dyDescent="0.4">
      <c r="A344" s="436"/>
      <c r="B344" s="30" t="s">
        <v>180</v>
      </c>
      <c r="C344" s="65">
        <v>120</v>
      </c>
      <c r="D344" s="79" t="s">
        <v>122</v>
      </c>
      <c r="E344" s="79" t="s">
        <v>160</v>
      </c>
      <c r="F344" s="79" t="s">
        <v>69</v>
      </c>
      <c r="G344" s="63" t="s">
        <v>181</v>
      </c>
      <c r="H344" s="119" t="s">
        <v>455</v>
      </c>
    </row>
    <row r="345" spans="1:8" ht="42" x14ac:dyDescent="0.4">
      <c r="A345" s="436"/>
      <c r="B345" s="34" t="s">
        <v>66</v>
      </c>
      <c r="C345" s="8">
        <v>40</v>
      </c>
      <c r="D345" s="10" t="s">
        <v>284</v>
      </c>
      <c r="E345" s="10" t="s">
        <v>285</v>
      </c>
      <c r="F345" s="10" t="s">
        <v>286</v>
      </c>
      <c r="G345" s="12" t="s">
        <v>320</v>
      </c>
      <c r="H345" s="58" t="s">
        <v>432</v>
      </c>
    </row>
    <row r="346" spans="1:8" ht="42" x14ac:dyDescent="0.4">
      <c r="A346" s="436"/>
      <c r="B346" s="44" t="s">
        <v>117</v>
      </c>
      <c r="C346" s="8">
        <v>150</v>
      </c>
      <c r="D346" s="10" t="s">
        <v>122</v>
      </c>
      <c r="E346" s="10" t="s">
        <v>123</v>
      </c>
      <c r="F346" s="53" t="s">
        <v>561</v>
      </c>
      <c r="G346" s="12" t="s">
        <v>562</v>
      </c>
      <c r="H346" s="54" t="s">
        <v>448</v>
      </c>
    </row>
    <row r="347" spans="1:8" x14ac:dyDescent="0.4">
      <c r="A347" s="434"/>
      <c r="B347" s="20" t="s">
        <v>82</v>
      </c>
      <c r="C347" s="21">
        <v>360</v>
      </c>
      <c r="D347" s="48">
        <f>D343+D344+D345+D346</f>
        <v>15.94</v>
      </c>
      <c r="E347" s="48">
        <f>E343+E344+E345+E346</f>
        <v>12.02</v>
      </c>
      <c r="F347" s="48">
        <f>F343+F344+F345+F346</f>
        <v>46.879999999999995</v>
      </c>
      <c r="G347" s="49">
        <f>G343+G344+G345+G346</f>
        <v>372.6</v>
      </c>
      <c r="H347" s="39"/>
    </row>
    <row r="348" spans="1:8" x14ac:dyDescent="0.4">
      <c r="A348" s="472" t="s">
        <v>83</v>
      </c>
      <c r="B348" s="473"/>
      <c r="C348" s="49">
        <f>C347+C342+C340+C333+C331</f>
        <v>1573</v>
      </c>
      <c r="D348" s="49">
        <f>D347+D342+D340+D333+D331</f>
        <v>54.019999999999996</v>
      </c>
      <c r="E348" s="49">
        <f>E347+E342+E340+E333+E331</f>
        <v>48.67</v>
      </c>
      <c r="F348" s="49">
        <f>F347+F342+F340+F333+F331</f>
        <v>172.37999999999997</v>
      </c>
      <c r="G348" s="49">
        <f>G347+G342+G340+G333+G331</f>
        <v>1357.76</v>
      </c>
      <c r="H348" s="39"/>
    </row>
    <row r="349" spans="1:8" x14ac:dyDescent="0.4">
      <c r="A349" s="470" t="s">
        <v>24</v>
      </c>
      <c r="B349" s="470" t="s">
        <v>25</v>
      </c>
      <c r="C349" s="467" t="s">
        <v>26</v>
      </c>
      <c r="D349" s="467" t="s">
        <v>37</v>
      </c>
      <c r="E349" s="467"/>
      <c r="F349" s="467"/>
      <c r="G349" s="470" t="s">
        <v>38</v>
      </c>
      <c r="H349" s="470" t="s">
        <v>39</v>
      </c>
    </row>
    <row r="350" spans="1:8" x14ac:dyDescent="0.4">
      <c r="A350" s="471"/>
      <c r="B350" s="471"/>
      <c r="C350" s="468"/>
      <c r="D350" s="133" t="s">
        <v>4</v>
      </c>
      <c r="E350" s="133" t="s">
        <v>36</v>
      </c>
      <c r="F350" s="133" t="s">
        <v>30</v>
      </c>
      <c r="G350" s="471"/>
      <c r="H350" s="471"/>
    </row>
    <row r="351" spans="1:8" x14ac:dyDescent="0.4">
      <c r="A351" s="478" t="s">
        <v>381</v>
      </c>
      <c r="B351" s="479"/>
      <c r="C351" s="479"/>
      <c r="D351" s="479"/>
      <c r="E351" s="479"/>
      <c r="F351" s="479"/>
      <c r="G351" s="479"/>
      <c r="H351" s="480"/>
    </row>
    <row r="352" spans="1:8" ht="42" x14ac:dyDescent="0.4">
      <c r="A352" s="467" t="s">
        <v>40</v>
      </c>
      <c r="B352" s="44" t="s">
        <v>163</v>
      </c>
      <c r="C352" s="8" t="s">
        <v>164</v>
      </c>
      <c r="D352" s="11" t="s">
        <v>165</v>
      </c>
      <c r="E352" s="11" t="s">
        <v>166</v>
      </c>
      <c r="F352" s="11" t="s">
        <v>167</v>
      </c>
      <c r="G352" s="29" t="s">
        <v>168</v>
      </c>
      <c r="H352" s="30" t="s">
        <v>462</v>
      </c>
    </row>
    <row r="353" spans="1:17" x14ac:dyDescent="0.4">
      <c r="A353" s="467"/>
      <c r="B353" s="41" t="s">
        <v>141</v>
      </c>
      <c r="C353" s="11" t="s">
        <v>142</v>
      </c>
      <c r="D353" s="10" t="s">
        <v>105</v>
      </c>
      <c r="E353" s="10" t="s">
        <v>143</v>
      </c>
      <c r="F353" s="53" t="s">
        <v>144</v>
      </c>
      <c r="G353" s="12" t="s">
        <v>145</v>
      </c>
      <c r="H353" s="45" t="s">
        <v>451</v>
      </c>
    </row>
    <row r="354" spans="1:17" ht="42" x14ac:dyDescent="0.4">
      <c r="A354" s="467"/>
      <c r="B354" s="44" t="s">
        <v>89</v>
      </c>
      <c r="C354" s="15">
        <v>150</v>
      </c>
      <c r="D354" s="11">
        <v>2.1</v>
      </c>
      <c r="E354" s="11">
        <v>2.1</v>
      </c>
      <c r="F354" s="42">
        <v>11</v>
      </c>
      <c r="G354" s="12">
        <v>70</v>
      </c>
      <c r="H354" s="45" t="s">
        <v>439</v>
      </c>
    </row>
    <row r="355" spans="1:17" x14ac:dyDescent="0.4">
      <c r="A355" s="467"/>
      <c r="B355" s="20" t="s">
        <v>41</v>
      </c>
      <c r="C355" s="21">
        <v>325</v>
      </c>
      <c r="D355" s="22">
        <f>D354+D353+D352</f>
        <v>29</v>
      </c>
      <c r="E355" s="22">
        <f>E354+E353+E352</f>
        <v>20.9</v>
      </c>
      <c r="F355" s="22">
        <f>F354+F353+F352</f>
        <v>53.1</v>
      </c>
      <c r="G355" s="21">
        <f>G354+G353+G352</f>
        <v>517</v>
      </c>
      <c r="H355" s="55"/>
    </row>
    <row r="356" spans="1:17" x14ac:dyDescent="0.4">
      <c r="A356" s="468" t="s">
        <v>23</v>
      </c>
      <c r="B356" s="52" t="s">
        <v>559</v>
      </c>
      <c r="C356" s="68">
        <v>100</v>
      </c>
      <c r="D356" s="16">
        <v>0.9</v>
      </c>
      <c r="E356" s="16">
        <v>0.2</v>
      </c>
      <c r="F356" s="69">
        <v>8.1</v>
      </c>
      <c r="G356" s="12">
        <v>43</v>
      </c>
      <c r="H356" s="45"/>
    </row>
    <row r="357" spans="1:17" x14ac:dyDescent="0.4">
      <c r="A357" s="434"/>
      <c r="B357" s="25" t="s">
        <v>44</v>
      </c>
      <c r="C357" s="26">
        <v>100</v>
      </c>
      <c r="D357" s="22">
        <f>D356</f>
        <v>0.9</v>
      </c>
      <c r="E357" s="22">
        <f>E356</f>
        <v>0.2</v>
      </c>
      <c r="F357" s="22">
        <f>F356</f>
        <v>8.1</v>
      </c>
      <c r="G357" s="21">
        <v>43</v>
      </c>
      <c r="H357" s="55"/>
    </row>
    <row r="358" spans="1:17" ht="42" x14ac:dyDescent="0.4">
      <c r="A358" s="435" t="s">
        <v>6</v>
      </c>
      <c r="B358" s="34" t="s">
        <v>202</v>
      </c>
      <c r="C358" s="40">
        <v>40</v>
      </c>
      <c r="D358" s="40">
        <v>0.5</v>
      </c>
      <c r="E358" s="40">
        <v>0.9</v>
      </c>
      <c r="F358" s="40">
        <v>2.9</v>
      </c>
      <c r="G358" s="33">
        <v>22</v>
      </c>
      <c r="H358" s="54" t="s">
        <v>452</v>
      </c>
    </row>
    <row r="359" spans="1:17" ht="24.9" customHeight="1" x14ac:dyDescent="0.4">
      <c r="A359" s="435"/>
      <c r="B359" s="41" t="s">
        <v>203</v>
      </c>
      <c r="C359" s="15">
        <v>150</v>
      </c>
      <c r="D359" s="11" t="s">
        <v>211</v>
      </c>
      <c r="E359" s="11" t="s">
        <v>178</v>
      </c>
      <c r="F359" s="11" t="s">
        <v>212</v>
      </c>
      <c r="G359" s="29" t="s">
        <v>7</v>
      </c>
      <c r="H359" s="54" t="s">
        <v>461</v>
      </c>
    </row>
    <row r="360" spans="1:17" ht="24.9" customHeight="1" x14ac:dyDescent="0.4">
      <c r="A360" s="435"/>
      <c r="B360" s="52" t="s">
        <v>590</v>
      </c>
      <c r="C360" s="8" t="s">
        <v>237</v>
      </c>
      <c r="D360" s="34">
        <v>7.5</v>
      </c>
      <c r="E360" s="34">
        <v>10.6</v>
      </c>
      <c r="F360" s="34">
        <v>7.6</v>
      </c>
      <c r="G360" s="100">
        <v>157</v>
      </c>
      <c r="H360" s="54" t="s">
        <v>591</v>
      </c>
    </row>
    <row r="361" spans="1:17" ht="24.9" customHeight="1" x14ac:dyDescent="0.4">
      <c r="A361" s="435"/>
      <c r="B361" s="34" t="s">
        <v>109</v>
      </c>
      <c r="C361" s="40" t="s">
        <v>271</v>
      </c>
      <c r="D361" s="32">
        <v>5.6</v>
      </c>
      <c r="E361" s="32">
        <v>3.9</v>
      </c>
      <c r="F361" s="32">
        <v>31.4</v>
      </c>
      <c r="G361" s="33">
        <v>189</v>
      </c>
      <c r="H361" s="51" t="s">
        <v>458</v>
      </c>
    </row>
    <row r="362" spans="1:17" ht="24.9" customHeight="1" x14ac:dyDescent="0.4">
      <c r="A362" s="435"/>
      <c r="B362" s="28" t="s">
        <v>563</v>
      </c>
      <c r="C362" s="15">
        <v>20</v>
      </c>
      <c r="D362" s="16">
        <v>0.2</v>
      </c>
      <c r="E362" s="11" t="s">
        <v>227</v>
      </c>
      <c r="F362" s="117" t="s">
        <v>380</v>
      </c>
      <c r="G362" s="12" t="s">
        <v>313</v>
      </c>
      <c r="H362" s="30" t="s">
        <v>477</v>
      </c>
    </row>
    <row r="363" spans="1:17" ht="24.9" customHeight="1" x14ac:dyDescent="0.4">
      <c r="A363" s="435"/>
      <c r="B363" s="34" t="s">
        <v>50</v>
      </c>
      <c r="C363" s="15">
        <v>40</v>
      </c>
      <c r="D363" s="11" t="s">
        <v>75</v>
      </c>
      <c r="E363" s="11" t="s">
        <v>76</v>
      </c>
      <c r="F363" s="11" t="s">
        <v>77</v>
      </c>
      <c r="G363" s="29" t="s">
        <v>78</v>
      </c>
      <c r="H363" s="58"/>
    </row>
    <row r="364" spans="1:17" ht="24.9" customHeight="1" x14ac:dyDescent="0.4">
      <c r="A364" s="436"/>
      <c r="B364" s="27" t="s">
        <v>210</v>
      </c>
      <c r="C364" s="65">
        <v>150</v>
      </c>
      <c r="D364" s="79" t="s">
        <v>227</v>
      </c>
      <c r="E364" s="79" t="s">
        <v>502</v>
      </c>
      <c r="F364" s="117" t="s">
        <v>317</v>
      </c>
      <c r="G364" s="103" t="s">
        <v>14</v>
      </c>
      <c r="H364" s="58" t="s">
        <v>500</v>
      </c>
    </row>
    <row r="365" spans="1:17" ht="24.9" customHeight="1" x14ac:dyDescent="0.4">
      <c r="A365" s="434"/>
      <c r="B365" s="20" t="s">
        <v>80</v>
      </c>
      <c r="C365" s="59" t="s">
        <v>592</v>
      </c>
      <c r="D365" s="38">
        <f>D358+D359+D360+D362+D363+D364</f>
        <v>12.099999999999998</v>
      </c>
      <c r="E365" s="38">
        <f>E358+E359+E360+E362+E363+E364</f>
        <v>15.139999999999999</v>
      </c>
      <c r="F365" s="38">
        <f>F358+F359+F360+F362+F363+F364</f>
        <v>53.4</v>
      </c>
      <c r="G365" s="37">
        <f>G358+G359+G360+G362+G363+G364</f>
        <v>398</v>
      </c>
      <c r="H365" s="50"/>
    </row>
    <row r="366" spans="1:17" ht="24.9" customHeight="1" x14ac:dyDescent="0.4">
      <c r="A366" s="468" t="s">
        <v>59</v>
      </c>
      <c r="B366" s="28" t="s">
        <v>126</v>
      </c>
      <c r="C366" s="15">
        <v>150</v>
      </c>
      <c r="D366" s="11" t="s">
        <v>51</v>
      </c>
      <c r="E366" s="11" t="s">
        <v>48</v>
      </c>
      <c r="F366" s="60" t="s">
        <v>127</v>
      </c>
      <c r="G366" s="29" t="s">
        <v>14</v>
      </c>
      <c r="H366" s="45" t="s">
        <v>397</v>
      </c>
    </row>
    <row r="367" spans="1:17" ht="24.9" customHeight="1" x14ac:dyDescent="0.4">
      <c r="A367" s="434"/>
      <c r="B367" s="20" t="s">
        <v>81</v>
      </c>
      <c r="C367" s="43">
        <v>150</v>
      </c>
      <c r="D367" s="38">
        <v>4.0999999999999996</v>
      </c>
      <c r="E367" s="38">
        <v>4.5999999999999996</v>
      </c>
      <c r="F367" s="38">
        <v>6.4</v>
      </c>
      <c r="G367" s="37">
        <v>82</v>
      </c>
      <c r="H367" s="34"/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1:17" ht="24.9" customHeight="1" x14ac:dyDescent="0.4">
      <c r="A368" s="468" t="s">
        <v>8</v>
      </c>
      <c r="B368" s="72" t="s">
        <v>65</v>
      </c>
      <c r="C368" s="8">
        <v>130</v>
      </c>
      <c r="D368" s="16">
        <v>2.4</v>
      </c>
      <c r="E368" s="16">
        <v>6.5</v>
      </c>
      <c r="F368" s="17">
        <v>11.09</v>
      </c>
      <c r="G368" s="12">
        <v>113</v>
      </c>
      <c r="H368" s="30" t="s">
        <v>457</v>
      </c>
      <c r="I368" s="85"/>
      <c r="J368" s="86"/>
      <c r="K368" s="87"/>
      <c r="L368" s="88"/>
      <c r="M368" s="88"/>
      <c r="N368" s="88"/>
      <c r="O368" s="88"/>
      <c r="P368" s="89"/>
      <c r="Q368" s="85"/>
    </row>
    <row r="369" spans="1:17" ht="24.9" customHeight="1" x14ac:dyDescent="0.4">
      <c r="A369" s="436"/>
      <c r="B369" s="34" t="s">
        <v>66</v>
      </c>
      <c r="C369" s="8">
        <v>40</v>
      </c>
      <c r="D369" s="10" t="s">
        <v>284</v>
      </c>
      <c r="E369" s="10" t="s">
        <v>285</v>
      </c>
      <c r="F369" s="10" t="s">
        <v>286</v>
      </c>
      <c r="G369" s="12" t="s">
        <v>320</v>
      </c>
      <c r="H369" s="45"/>
      <c r="I369" s="85"/>
      <c r="Q369" s="85"/>
    </row>
    <row r="370" spans="1:17" ht="24.9" customHeight="1" x14ac:dyDescent="0.4">
      <c r="A370" s="436"/>
      <c r="B370" s="390" t="s">
        <v>67</v>
      </c>
      <c r="C370" s="306">
        <v>150</v>
      </c>
      <c r="D370" s="307">
        <v>1.1000000000000001</v>
      </c>
      <c r="E370" s="307">
        <v>1.1000000000000001</v>
      </c>
      <c r="F370" s="397">
        <v>6.2</v>
      </c>
      <c r="G370" s="329">
        <v>38</v>
      </c>
      <c r="H370" s="327" t="s">
        <v>436</v>
      </c>
      <c r="I370" s="85"/>
      <c r="J370" s="85"/>
      <c r="K370" s="85"/>
      <c r="L370" s="85"/>
      <c r="M370" s="85"/>
      <c r="N370" s="85"/>
      <c r="O370" s="85"/>
      <c r="P370" s="85"/>
      <c r="Q370" s="85"/>
    </row>
    <row r="371" spans="1:17" ht="24.9" customHeight="1" x14ac:dyDescent="0.4">
      <c r="A371" s="436"/>
      <c r="B371" s="51" t="s">
        <v>379</v>
      </c>
      <c r="C371" s="57" t="s">
        <v>237</v>
      </c>
      <c r="D371" s="57">
        <v>3.7</v>
      </c>
      <c r="E371" s="57">
        <v>7</v>
      </c>
      <c r="F371" s="57">
        <v>16.399999999999999</v>
      </c>
      <c r="G371" s="57">
        <v>145</v>
      </c>
      <c r="H371" s="30" t="s">
        <v>456</v>
      </c>
    </row>
    <row r="372" spans="1:17" ht="24.9" customHeight="1" x14ac:dyDescent="0.4">
      <c r="A372" s="434"/>
      <c r="B372" s="20" t="s">
        <v>82</v>
      </c>
      <c r="C372" s="21">
        <v>373</v>
      </c>
      <c r="D372" s="48">
        <f>D368+D369+D370+D371</f>
        <v>10.239999999999998</v>
      </c>
      <c r="E372" s="48">
        <f>E368+E369+E370+E371</f>
        <v>14.92</v>
      </c>
      <c r="F372" s="48">
        <f>F368+F369+F370+F371</f>
        <v>53.37</v>
      </c>
      <c r="G372" s="49">
        <f>G368+G369+G370+G371</f>
        <v>389.6</v>
      </c>
      <c r="H372" s="39"/>
    </row>
    <row r="373" spans="1:17" ht="24.9" customHeight="1" x14ac:dyDescent="0.4">
      <c r="A373" s="472" t="s">
        <v>83</v>
      </c>
      <c r="B373" s="473"/>
      <c r="C373" s="49">
        <f>C372+C367+C365+C357+C355</f>
        <v>1514</v>
      </c>
      <c r="D373" s="48">
        <f>D355+D357+D365+D367+D372</f>
        <v>56.34</v>
      </c>
      <c r="E373" s="48">
        <f>E355+E357+E365+E367+E372</f>
        <v>55.76</v>
      </c>
      <c r="F373" s="48">
        <f>F355+F357+F365+F367+F372</f>
        <v>174.37</v>
      </c>
      <c r="G373" s="49">
        <f>G355+G357+G365+G367+G372</f>
        <v>1429.6</v>
      </c>
      <c r="H373" s="39"/>
    </row>
    <row r="374" spans="1:17" x14ac:dyDescent="0.4">
      <c r="A374" s="470" t="s">
        <v>24</v>
      </c>
      <c r="B374" s="470" t="s">
        <v>25</v>
      </c>
      <c r="C374" s="467" t="s">
        <v>26</v>
      </c>
      <c r="D374" s="467" t="s">
        <v>37</v>
      </c>
      <c r="E374" s="467"/>
      <c r="F374" s="467"/>
      <c r="G374" s="470" t="s">
        <v>38</v>
      </c>
      <c r="H374" s="470" t="s">
        <v>39</v>
      </c>
    </row>
    <row r="375" spans="1:17" x14ac:dyDescent="0.4">
      <c r="A375" s="471"/>
      <c r="B375" s="471"/>
      <c r="C375" s="468"/>
      <c r="D375" s="133" t="s">
        <v>4</v>
      </c>
      <c r="E375" s="133" t="s">
        <v>36</v>
      </c>
      <c r="F375" s="133" t="s">
        <v>30</v>
      </c>
      <c r="G375" s="471"/>
      <c r="H375" s="471"/>
    </row>
    <row r="376" spans="1:17" x14ac:dyDescent="0.4">
      <c r="A376" s="460" t="s">
        <v>539</v>
      </c>
      <c r="B376" s="461"/>
      <c r="C376" s="461"/>
      <c r="D376" s="461"/>
      <c r="E376" s="461"/>
      <c r="F376" s="461"/>
      <c r="G376" s="461"/>
      <c r="H376" s="462"/>
    </row>
    <row r="377" spans="1:17" x14ac:dyDescent="0.4">
      <c r="A377" s="478" t="s">
        <v>385</v>
      </c>
      <c r="B377" s="479"/>
      <c r="C377" s="479"/>
      <c r="D377" s="479"/>
      <c r="E377" s="479"/>
      <c r="F377" s="479"/>
      <c r="G377" s="479"/>
      <c r="H377" s="480"/>
    </row>
    <row r="378" spans="1:17" ht="42" x14ac:dyDescent="0.4">
      <c r="A378" s="467" t="s">
        <v>40</v>
      </c>
      <c r="B378" s="28" t="s">
        <v>239</v>
      </c>
      <c r="C378" s="15" t="s">
        <v>124</v>
      </c>
      <c r="D378" s="11">
        <v>5.3</v>
      </c>
      <c r="E378" s="11" t="s">
        <v>230</v>
      </c>
      <c r="F378" s="11" t="s">
        <v>167</v>
      </c>
      <c r="G378" s="29" t="s">
        <v>241</v>
      </c>
      <c r="H378" s="30" t="s">
        <v>476</v>
      </c>
    </row>
    <row r="379" spans="1:17" x14ac:dyDescent="0.4">
      <c r="A379" s="467"/>
      <c r="B379" s="41" t="s">
        <v>172</v>
      </c>
      <c r="C379" s="11" t="s">
        <v>173</v>
      </c>
      <c r="D379" s="10">
        <v>2.4</v>
      </c>
      <c r="E379" s="10">
        <v>2.4</v>
      </c>
      <c r="F379" s="53">
        <v>14.5</v>
      </c>
      <c r="G379" s="12">
        <v>109</v>
      </c>
      <c r="H379" s="58" t="s">
        <v>459</v>
      </c>
    </row>
    <row r="380" spans="1:17" ht="42" x14ac:dyDescent="0.4">
      <c r="A380" s="467"/>
      <c r="B380" s="44" t="s">
        <v>89</v>
      </c>
      <c r="C380" s="15">
        <v>150</v>
      </c>
      <c r="D380" s="11">
        <v>2.1</v>
      </c>
      <c r="E380" s="11">
        <v>2.1</v>
      </c>
      <c r="F380" s="42">
        <v>11</v>
      </c>
      <c r="G380" s="12">
        <v>70</v>
      </c>
      <c r="H380" s="45" t="s">
        <v>439</v>
      </c>
    </row>
    <row r="381" spans="1:17" x14ac:dyDescent="0.4">
      <c r="A381" s="467"/>
      <c r="B381" s="20" t="s">
        <v>41</v>
      </c>
      <c r="C381" s="21">
        <v>339</v>
      </c>
      <c r="D381" s="22">
        <f>D378+D379+D380</f>
        <v>9.7999999999999989</v>
      </c>
      <c r="E381" s="22">
        <f>E378+E379+E380</f>
        <v>10.199999999999999</v>
      </c>
      <c r="F381" s="22">
        <f>F378+F379+F380</f>
        <v>53.1</v>
      </c>
      <c r="G381" s="21">
        <f>G378+G379+G380</f>
        <v>363</v>
      </c>
      <c r="H381" s="55"/>
    </row>
    <row r="382" spans="1:17" x14ac:dyDescent="0.4">
      <c r="A382" s="468" t="s">
        <v>23</v>
      </c>
      <c r="B382" s="23" t="s">
        <v>42</v>
      </c>
      <c r="C382" s="11" t="s">
        <v>551</v>
      </c>
      <c r="D382" s="16">
        <v>1.08</v>
      </c>
      <c r="E382" s="17">
        <v>0.5</v>
      </c>
      <c r="F382" s="17">
        <v>11.6</v>
      </c>
      <c r="G382" s="24">
        <v>55.16</v>
      </c>
      <c r="H382" s="45"/>
    </row>
    <row r="383" spans="1:17" x14ac:dyDescent="0.4">
      <c r="A383" s="434"/>
      <c r="B383" s="25" t="s">
        <v>44</v>
      </c>
      <c r="C383" s="26">
        <v>150</v>
      </c>
      <c r="D383" s="22">
        <f>D382</f>
        <v>1.08</v>
      </c>
      <c r="E383" s="22">
        <f>E382</f>
        <v>0.5</v>
      </c>
      <c r="F383" s="22">
        <f>F382</f>
        <v>11.6</v>
      </c>
      <c r="G383" s="21">
        <v>55</v>
      </c>
      <c r="H383" s="55"/>
    </row>
    <row r="384" spans="1:17" ht="42" x14ac:dyDescent="0.4">
      <c r="A384" s="435" t="s">
        <v>6</v>
      </c>
      <c r="B384" s="41" t="s">
        <v>585</v>
      </c>
      <c r="C384" s="15">
        <v>40</v>
      </c>
      <c r="D384" s="11" t="s">
        <v>71</v>
      </c>
      <c r="E384" s="11" t="s">
        <v>72</v>
      </c>
      <c r="F384" s="11" t="s">
        <v>92</v>
      </c>
      <c r="G384" s="29">
        <v>40</v>
      </c>
      <c r="H384" s="58" t="s">
        <v>586</v>
      </c>
    </row>
    <row r="385" spans="1:8" ht="42" x14ac:dyDescent="0.4">
      <c r="A385" s="435"/>
      <c r="B385" s="44" t="s">
        <v>228</v>
      </c>
      <c r="C385" s="15">
        <v>150</v>
      </c>
      <c r="D385" s="11" t="s">
        <v>229</v>
      </c>
      <c r="E385" s="11" t="s">
        <v>95</v>
      </c>
      <c r="F385" s="42" t="s">
        <v>154</v>
      </c>
      <c r="G385" s="12" t="s">
        <v>58</v>
      </c>
      <c r="H385" s="30" t="s">
        <v>480</v>
      </c>
    </row>
    <row r="386" spans="1:8" x14ac:dyDescent="0.4">
      <c r="A386" s="435"/>
      <c r="B386" s="76" t="s">
        <v>391</v>
      </c>
      <c r="C386" s="40">
        <v>75</v>
      </c>
      <c r="D386" s="40">
        <v>10</v>
      </c>
      <c r="E386" s="40">
        <v>9.6999999999999993</v>
      </c>
      <c r="F386" s="40">
        <v>24.6</v>
      </c>
      <c r="G386" s="33">
        <v>225</v>
      </c>
      <c r="H386" s="55" t="s">
        <v>525</v>
      </c>
    </row>
    <row r="387" spans="1:8" x14ac:dyDescent="0.4">
      <c r="A387" s="435"/>
      <c r="B387" s="34" t="s">
        <v>50</v>
      </c>
      <c r="C387" s="15">
        <v>40</v>
      </c>
      <c r="D387" s="11" t="s">
        <v>75</v>
      </c>
      <c r="E387" s="11" t="s">
        <v>76</v>
      </c>
      <c r="F387" s="11" t="s">
        <v>77</v>
      </c>
      <c r="G387" s="29" t="s">
        <v>78</v>
      </c>
      <c r="H387" s="58"/>
    </row>
    <row r="388" spans="1:8" ht="42" x14ac:dyDescent="0.4">
      <c r="A388" s="436"/>
      <c r="B388" s="30" t="s">
        <v>101</v>
      </c>
      <c r="C388" s="65">
        <v>150</v>
      </c>
      <c r="D388" s="79">
        <v>0.7</v>
      </c>
      <c r="E388" s="79">
        <v>0.04</v>
      </c>
      <c r="F388" s="79">
        <v>20.6</v>
      </c>
      <c r="G388" s="63">
        <v>82</v>
      </c>
      <c r="H388" s="58" t="s">
        <v>443</v>
      </c>
    </row>
    <row r="389" spans="1:8" x14ac:dyDescent="0.4">
      <c r="A389" s="434"/>
      <c r="B389" s="20" t="s">
        <v>80</v>
      </c>
      <c r="C389" s="37">
        <v>455</v>
      </c>
      <c r="D389" s="38">
        <f>D384+D385+D386+D387+D388</f>
        <v>13.799999999999999</v>
      </c>
      <c r="E389" s="38">
        <f>E384+E385+E386+E387+E388</f>
        <v>14.94</v>
      </c>
      <c r="F389" s="38">
        <f>F384+F385+F386+F387+F388</f>
        <v>73.400000000000006</v>
      </c>
      <c r="G389" s="37">
        <f>G384+G385+G386+G387+G388</f>
        <v>481</v>
      </c>
      <c r="H389" s="50"/>
    </row>
    <row r="390" spans="1:8" ht="42" x14ac:dyDescent="0.4">
      <c r="A390" s="468" t="s">
        <v>59</v>
      </c>
      <c r="B390" s="41" t="s">
        <v>189</v>
      </c>
      <c r="C390" s="15">
        <v>160</v>
      </c>
      <c r="D390" s="11" t="s">
        <v>309</v>
      </c>
      <c r="E390" s="11" t="s">
        <v>195</v>
      </c>
      <c r="F390" s="42">
        <v>6.4</v>
      </c>
      <c r="G390" s="12" t="s">
        <v>15</v>
      </c>
      <c r="H390" s="30" t="s">
        <v>433</v>
      </c>
    </row>
    <row r="391" spans="1:8" x14ac:dyDescent="0.4">
      <c r="A391" s="434"/>
      <c r="B391" s="20" t="s">
        <v>81</v>
      </c>
      <c r="C391" s="43">
        <v>160</v>
      </c>
      <c r="D391" s="38">
        <v>4.6399999999999997</v>
      </c>
      <c r="E391" s="38">
        <v>4</v>
      </c>
      <c r="F391" s="38">
        <v>6.4</v>
      </c>
      <c r="G391" s="37">
        <v>80</v>
      </c>
      <c r="H391" s="80"/>
    </row>
    <row r="392" spans="1:8" ht="42" x14ac:dyDescent="0.4">
      <c r="A392" s="468" t="s">
        <v>8</v>
      </c>
      <c r="B392" s="27" t="s">
        <v>606</v>
      </c>
      <c r="C392" s="127" t="s">
        <v>275</v>
      </c>
      <c r="D392" s="122">
        <v>7.8</v>
      </c>
      <c r="E392" s="122">
        <v>10.8</v>
      </c>
      <c r="F392" s="122">
        <v>8.3000000000000007</v>
      </c>
      <c r="G392" s="122">
        <v>163</v>
      </c>
      <c r="H392" s="46" t="s">
        <v>603</v>
      </c>
    </row>
    <row r="393" spans="1:8" ht="42" x14ac:dyDescent="0.4">
      <c r="A393" s="436"/>
      <c r="B393" s="13" t="s">
        <v>139</v>
      </c>
      <c r="C393" s="65" t="s">
        <v>271</v>
      </c>
      <c r="D393" s="78">
        <v>4.3</v>
      </c>
      <c r="E393" s="79" t="s">
        <v>97</v>
      </c>
      <c r="F393" s="117" t="s">
        <v>137</v>
      </c>
      <c r="G393" s="62" t="s">
        <v>138</v>
      </c>
      <c r="H393" s="30" t="s">
        <v>469</v>
      </c>
    </row>
    <row r="394" spans="1:8" ht="42" x14ac:dyDescent="0.4">
      <c r="A394" s="436"/>
      <c r="B394" s="130" t="s">
        <v>619</v>
      </c>
      <c r="C394" s="131">
        <v>20</v>
      </c>
      <c r="D394" s="131">
        <v>0.2</v>
      </c>
      <c r="E394" s="131">
        <v>0.7</v>
      </c>
      <c r="F394" s="131">
        <v>0.9</v>
      </c>
      <c r="G394" s="131">
        <v>13</v>
      </c>
      <c r="H394" s="46" t="s">
        <v>445</v>
      </c>
    </row>
    <row r="395" spans="1:8" ht="42" x14ac:dyDescent="0.4">
      <c r="A395" s="436"/>
      <c r="B395" s="41" t="s">
        <v>194</v>
      </c>
      <c r="C395" s="8">
        <v>150</v>
      </c>
      <c r="D395" s="10" t="s">
        <v>31</v>
      </c>
      <c r="E395" s="10" t="s">
        <v>564</v>
      </c>
      <c r="F395" s="10" t="s">
        <v>48</v>
      </c>
      <c r="G395" s="12" t="s">
        <v>565</v>
      </c>
      <c r="H395" s="30" t="s">
        <v>430</v>
      </c>
    </row>
    <row r="396" spans="1:8" x14ac:dyDescent="0.4">
      <c r="A396" s="436"/>
      <c r="B396" s="23" t="s">
        <v>190</v>
      </c>
      <c r="C396" s="11" t="s">
        <v>600</v>
      </c>
      <c r="D396" s="16">
        <v>0.4</v>
      </c>
      <c r="E396" s="17">
        <v>0.4</v>
      </c>
      <c r="F396" s="17">
        <v>9.8000000000000007</v>
      </c>
      <c r="G396" s="24">
        <v>47</v>
      </c>
      <c r="H396" s="83"/>
    </row>
    <row r="397" spans="1:8" x14ac:dyDescent="0.4">
      <c r="A397" s="434"/>
      <c r="B397" s="20" t="s">
        <v>82</v>
      </c>
      <c r="C397" s="21">
        <v>438</v>
      </c>
      <c r="D397" s="48">
        <f>D392+D393+D395+D396</f>
        <v>12.6</v>
      </c>
      <c r="E397" s="48">
        <f>E392+E393+E395+E396</f>
        <v>14.620000000000001</v>
      </c>
      <c r="F397" s="48">
        <f>F392+F393+F395+F396</f>
        <v>49.400000000000006</v>
      </c>
      <c r="G397" s="49">
        <f>G392+G393+G395+G396</f>
        <v>385</v>
      </c>
      <c r="H397" s="39"/>
    </row>
    <row r="398" spans="1:8" x14ac:dyDescent="0.4">
      <c r="A398" s="472" t="s">
        <v>83</v>
      </c>
      <c r="B398" s="473"/>
      <c r="C398" s="49">
        <f>C397+C391+C389+C383+C381</f>
        <v>1542</v>
      </c>
      <c r="D398" s="48">
        <f>D397+D391+D389+D383+D381</f>
        <v>41.919999999999995</v>
      </c>
      <c r="E398" s="48">
        <f>E397+E391+E389+E383+E381</f>
        <v>44.260000000000005</v>
      </c>
      <c r="F398" s="48">
        <f>F397+F391+F389+F383+F381</f>
        <v>193.9</v>
      </c>
      <c r="G398" s="49">
        <f>G397+G391+G389+G383+G381</f>
        <v>1364</v>
      </c>
      <c r="H398" s="39"/>
    </row>
    <row r="399" spans="1:8" x14ac:dyDescent="0.4">
      <c r="A399" s="470" t="s">
        <v>24</v>
      </c>
      <c r="B399" s="470" t="s">
        <v>25</v>
      </c>
      <c r="C399" s="467" t="s">
        <v>26</v>
      </c>
      <c r="D399" s="467" t="s">
        <v>37</v>
      </c>
      <c r="E399" s="467"/>
      <c r="F399" s="467"/>
      <c r="G399" s="470" t="s">
        <v>38</v>
      </c>
      <c r="H399" s="470" t="s">
        <v>39</v>
      </c>
    </row>
    <row r="400" spans="1:8" x14ac:dyDescent="0.4">
      <c r="A400" s="471"/>
      <c r="B400" s="471"/>
      <c r="C400" s="468"/>
      <c r="D400" s="133" t="s">
        <v>4</v>
      </c>
      <c r="E400" s="133" t="s">
        <v>36</v>
      </c>
      <c r="F400" s="133" t="s">
        <v>30</v>
      </c>
      <c r="G400" s="471"/>
      <c r="H400" s="471"/>
    </row>
    <row r="401" spans="1:8" x14ac:dyDescent="0.4">
      <c r="A401" s="478" t="s">
        <v>389</v>
      </c>
      <c r="B401" s="479"/>
      <c r="C401" s="479"/>
      <c r="D401" s="479"/>
      <c r="E401" s="479"/>
      <c r="F401" s="479"/>
      <c r="G401" s="479"/>
      <c r="H401" s="480"/>
    </row>
    <row r="402" spans="1:8" ht="42" x14ac:dyDescent="0.4">
      <c r="A402" s="467" t="s">
        <v>40</v>
      </c>
      <c r="B402" s="28" t="s">
        <v>370</v>
      </c>
      <c r="C402" s="15" t="s">
        <v>124</v>
      </c>
      <c r="D402" s="11" t="s">
        <v>92</v>
      </c>
      <c r="E402" s="11" t="s">
        <v>198</v>
      </c>
      <c r="F402" s="11" t="s">
        <v>376</v>
      </c>
      <c r="G402" s="29" t="s">
        <v>207</v>
      </c>
      <c r="H402" s="58" t="s">
        <v>486</v>
      </c>
    </row>
    <row r="403" spans="1:8" x14ac:dyDescent="0.4">
      <c r="A403" s="467"/>
      <c r="B403" s="18" t="s">
        <v>104</v>
      </c>
      <c r="C403" s="8">
        <v>30</v>
      </c>
      <c r="D403" s="11">
        <v>3.2</v>
      </c>
      <c r="E403" s="11">
        <v>0.3</v>
      </c>
      <c r="F403" s="11">
        <v>15.3</v>
      </c>
      <c r="G403" s="12">
        <v>79</v>
      </c>
      <c r="H403" s="91" t="s">
        <v>459</v>
      </c>
    </row>
    <row r="404" spans="1:8" ht="42" x14ac:dyDescent="0.4">
      <c r="A404" s="467"/>
      <c r="B404" s="41" t="s">
        <v>194</v>
      </c>
      <c r="C404" s="8">
        <v>150</v>
      </c>
      <c r="D404" s="10" t="s">
        <v>31</v>
      </c>
      <c r="E404" s="10" t="s">
        <v>564</v>
      </c>
      <c r="F404" s="10" t="s">
        <v>48</v>
      </c>
      <c r="G404" s="12" t="s">
        <v>565</v>
      </c>
      <c r="H404" s="30" t="s">
        <v>430</v>
      </c>
    </row>
    <row r="405" spans="1:8" x14ac:dyDescent="0.4">
      <c r="A405" s="467"/>
      <c r="B405" s="20" t="s">
        <v>41</v>
      </c>
      <c r="C405" s="21">
        <v>334</v>
      </c>
      <c r="D405" s="22">
        <f>D402+D403+D404</f>
        <v>9.1</v>
      </c>
      <c r="E405" s="22">
        <f>E402+E403+E404</f>
        <v>7.52</v>
      </c>
      <c r="F405" s="22">
        <f>F402+F403+F404</f>
        <v>44.2</v>
      </c>
      <c r="G405" s="22">
        <f>G402+G403+G404</f>
        <v>282</v>
      </c>
      <c r="H405" s="19"/>
    </row>
    <row r="406" spans="1:8" x14ac:dyDescent="0.4">
      <c r="A406" s="468" t="s">
        <v>23</v>
      </c>
      <c r="B406" s="23" t="s">
        <v>42</v>
      </c>
      <c r="C406" s="11" t="s">
        <v>551</v>
      </c>
      <c r="D406" s="16">
        <v>1.08</v>
      </c>
      <c r="E406" s="17">
        <v>0.5</v>
      </c>
      <c r="F406" s="17">
        <v>11.6</v>
      </c>
      <c r="G406" s="24">
        <v>55.16</v>
      </c>
      <c r="H406" s="45"/>
    </row>
    <row r="407" spans="1:8" x14ac:dyDescent="0.4">
      <c r="A407" s="434"/>
      <c r="B407" s="25" t="s">
        <v>44</v>
      </c>
      <c r="C407" s="26">
        <v>150</v>
      </c>
      <c r="D407" s="22">
        <f>D406</f>
        <v>1.08</v>
      </c>
      <c r="E407" s="22">
        <f>E406</f>
        <v>0.5</v>
      </c>
      <c r="F407" s="22">
        <f>F406</f>
        <v>11.6</v>
      </c>
      <c r="G407" s="21">
        <v>55</v>
      </c>
      <c r="H407" s="19"/>
    </row>
    <row r="408" spans="1:8" x14ac:dyDescent="0.4">
      <c r="A408" s="435" t="s">
        <v>6</v>
      </c>
      <c r="B408" s="52" t="s">
        <v>191</v>
      </c>
      <c r="C408" s="15">
        <v>40</v>
      </c>
      <c r="D408" s="56" t="s">
        <v>71</v>
      </c>
      <c r="E408" s="42" t="s">
        <v>196</v>
      </c>
      <c r="F408" s="42" t="s">
        <v>197</v>
      </c>
      <c r="G408" s="24" t="s">
        <v>198</v>
      </c>
      <c r="H408" s="30" t="s">
        <v>482</v>
      </c>
    </row>
    <row r="409" spans="1:8" ht="42" x14ac:dyDescent="0.4">
      <c r="A409" s="435"/>
      <c r="B409" s="13" t="s">
        <v>266</v>
      </c>
      <c r="C409" s="65">
        <v>150</v>
      </c>
      <c r="D409" s="79" t="s">
        <v>229</v>
      </c>
      <c r="E409" s="79" t="s">
        <v>72</v>
      </c>
      <c r="F409" s="79" t="s">
        <v>94</v>
      </c>
      <c r="G409" s="63" t="s">
        <v>267</v>
      </c>
      <c r="H409" s="64" t="s">
        <v>493</v>
      </c>
    </row>
    <row r="410" spans="1:8" ht="32.4" customHeight="1" x14ac:dyDescent="0.4">
      <c r="A410" s="435"/>
      <c r="B410" s="34" t="s">
        <v>268</v>
      </c>
      <c r="C410" s="40" t="s">
        <v>275</v>
      </c>
      <c r="D410" s="40">
        <v>7.1</v>
      </c>
      <c r="E410" s="40">
        <v>12</v>
      </c>
      <c r="F410" s="40">
        <v>2.5</v>
      </c>
      <c r="G410" s="33">
        <v>147</v>
      </c>
      <c r="H410" s="64" t="s">
        <v>494</v>
      </c>
    </row>
    <row r="411" spans="1:8" ht="42" x14ac:dyDescent="0.4">
      <c r="A411" s="435"/>
      <c r="B411" s="76" t="s">
        <v>360</v>
      </c>
      <c r="C411" s="40">
        <v>120</v>
      </c>
      <c r="D411" s="40">
        <v>3.09</v>
      </c>
      <c r="E411" s="40">
        <v>7.8</v>
      </c>
      <c r="F411" s="40">
        <v>7.7</v>
      </c>
      <c r="G411" s="33">
        <v>114</v>
      </c>
      <c r="H411" s="30" t="s">
        <v>507</v>
      </c>
    </row>
    <row r="412" spans="1:8" x14ac:dyDescent="0.4">
      <c r="A412" s="435"/>
      <c r="B412" s="34" t="s">
        <v>50</v>
      </c>
      <c r="C412" s="15">
        <v>40</v>
      </c>
      <c r="D412" s="11" t="s">
        <v>75</v>
      </c>
      <c r="E412" s="11" t="s">
        <v>76</v>
      </c>
      <c r="F412" s="11" t="s">
        <v>77</v>
      </c>
      <c r="G412" s="29" t="s">
        <v>78</v>
      </c>
      <c r="H412" s="91"/>
    </row>
    <row r="413" spans="1:8" ht="42" x14ac:dyDescent="0.4">
      <c r="A413" s="436"/>
      <c r="B413" s="54" t="s">
        <v>55</v>
      </c>
      <c r="C413" s="15">
        <v>150</v>
      </c>
      <c r="D413" s="11" t="s">
        <v>56</v>
      </c>
      <c r="E413" s="11" t="s">
        <v>56</v>
      </c>
      <c r="F413" s="10" t="s">
        <v>79</v>
      </c>
      <c r="G413" s="12">
        <v>57</v>
      </c>
      <c r="H413" s="91" t="s">
        <v>432</v>
      </c>
    </row>
    <row r="414" spans="1:8" x14ac:dyDescent="0.4">
      <c r="A414" s="434"/>
      <c r="B414" s="20" t="s">
        <v>80</v>
      </c>
      <c r="C414" s="59" t="s">
        <v>504</v>
      </c>
      <c r="D414" s="38">
        <f>D408+D409+D410+D411+D412+D413</f>
        <v>13.29</v>
      </c>
      <c r="E414" s="38">
        <f>E408+E409+E410+E411+E412+E413</f>
        <v>21.96</v>
      </c>
      <c r="F414" s="38">
        <f>F408+F409+F410+F411+F412+F413</f>
        <v>48.54</v>
      </c>
      <c r="G414" s="37">
        <f>G408+G409+G410+G411+G412+G413</f>
        <v>447.2</v>
      </c>
      <c r="H414" s="39"/>
    </row>
    <row r="415" spans="1:8" ht="42" x14ac:dyDescent="0.4">
      <c r="A415" s="468" t="s">
        <v>59</v>
      </c>
      <c r="B415" s="390" t="s">
        <v>868</v>
      </c>
      <c r="C415" s="306">
        <v>160</v>
      </c>
      <c r="D415" s="313" t="s">
        <v>235</v>
      </c>
      <c r="E415" s="313" t="s">
        <v>64</v>
      </c>
      <c r="F415" s="314" t="s">
        <v>869</v>
      </c>
      <c r="G415" s="345" t="s">
        <v>96</v>
      </c>
      <c r="H415" s="310" t="s">
        <v>433</v>
      </c>
    </row>
    <row r="416" spans="1:8" x14ac:dyDescent="0.4">
      <c r="A416" s="434"/>
      <c r="B416" s="20" t="s">
        <v>81</v>
      </c>
      <c r="C416" s="113">
        <v>160</v>
      </c>
      <c r="D416" s="114" t="s">
        <v>177</v>
      </c>
      <c r="E416" s="114" t="s">
        <v>289</v>
      </c>
      <c r="F416" s="115" t="s">
        <v>92</v>
      </c>
      <c r="G416" s="116" t="s">
        <v>13</v>
      </c>
      <c r="H416" s="92"/>
    </row>
    <row r="417" spans="1:8" ht="42" x14ac:dyDescent="0.4">
      <c r="A417" s="468" t="s">
        <v>8</v>
      </c>
      <c r="B417" s="28" t="s">
        <v>247</v>
      </c>
      <c r="C417" s="8" t="s">
        <v>248</v>
      </c>
      <c r="D417" s="11" t="s">
        <v>317</v>
      </c>
      <c r="E417" s="11" t="s">
        <v>416</v>
      </c>
      <c r="F417" s="11" t="s">
        <v>318</v>
      </c>
      <c r="G417" s="29" t="s">
        <v>319</v>
      </c>
      <c r="H417" s="58" t="s">
        <v>478</v>
      </c>
    </row>
    <row r="418" spans="1:8" ht="42" x14ac:dyDescent="0.4">
      <c r="A418" s="436"/>
      <c r="B418" s="44" t="s">
        <v>117</v>
      </c>
      <c r="C418" s="8">
        <v>150</v>
      </c>
      <c r="D418" s="10" t="s">
        <v>122</v>
      </c>
      <c r="E418" s="10" t="s">
        <v>123</v>
      </c>
      <c r="F418" s="53" t="s">
        <v>561</v>
      </c>
      <c r="G418" s="12" t="s">
        <v>562</v>
      </c>
      <c r="H418" s="54" t="s">
        <v>448</v>
      </c>
    </row>
    <row r="419" spans="1:8" ht="27.6" customHeight="1" x14ac:dyDescent="0.4">
      <c r="A419" s="436"/>
      <c r="B419" s="52" t="s">
        <v>162</v>
      </c>
      <c r="C419" s="8">
        <v>120</v>
      </c>
      <c r="D419" s="11" t="s">
        <v>72</v>
      </c>
      <c r="E419" s="11" t="s">
        <v>93</v>
      </c>
      <c r="F419" s="42" t="s">
        <v>599</v>
      </c>
      <c r="G419" s="12">
        <v>115</v>
      </c>
      <c r="H419" s="34"/>
    </row>
    <row r="420" spans="1:8" x14ac:dyDescent="0.4">
      <c r="A420" s="434"/>
      <c r="B420" s="20" t="s">
        <v>82</v>
      </c>
      <c r="C420" s="21">
        <v>400</v>
      </c>
      <c r="D420" s="48">
        <f>D417+D418+D419</f>
        <v>24.8</v>
      </c>
      <c r="E420" s="48">
        <f>E417+E418+E419</f>
        <v>15.9</v>
      </c>
      <c r="F420" s="48">
        <f>F417+F418+F419</f>
        <v>67.400000000000006</v>
      </c>
      <c r="G420" s="49">
        <f>G417+G418+G419</f>
        <v>513</v>
      </c>
      <c r="H420" s="39"/>
    </row>
    <row r="421" spans="1:8" x14ac:dyDescent="0.4">
      <c r="A421" s="472" t="s">
        <v>83</v>
      </c>
      <c r="B421" s="473"/>
      <c r="C421" s="49">
        <f>C420+C416+C414+C407+C405</f>
        <v>1599</v>
      </c>
      <c r="D421" s="48">
        <f>D420+D416+D414+D407+D405</f>
        <v>52.77</v>
      </c>
      <c r="E421" s="48">
        <f>E420+E416+E414+E407+E405</f>
        <v>45.95</v>
      </c>
      <c r="F421" s="48">
        <f>F420+F416+F414+F407+F405</f>
        <v>177.54000000000002</v>
      </c>
      <c r="G421" s="49">
        <f>G405+G407+G414+G416+G420</f>
        <v>1339.2</v>
      </c>
      <c r="H421" s="39"/>
    </row>
    <row r="422" spans="1:8" x14ac:dyDescent="0.4">
      <c r="A422" s="470" t="s">
        <v>24</v>
      </c>
      <c r="B422" s="470" t="s">
        <v>25</v>
      </c>
      <c r="C422" s="467" t="s">
        <v>26</v>
      </c>
      <c r="D422" s="467" t="s">
        <v>37</v>
      </c>
      <c r="E422" s="467"/>
      <c r="F422" s="467"/>
      <c r="G422" s="470" t="s">
        <v>38</v>
      </c>
      <c r="H422" s="470" t="s">
        <v>39</v>
      </c>
    </row>
    <row r="423" spans="1:8" x14ac:dyDescent="0.4">
      <c r="A423" s="471"/>
      <c r="B423" s="471"/>
      <c r="C423" s="468"/>
      <c r="D423" s="133" t="s">
        <v>4</v>
      </c>
      <c r="E423" s="133" t="s">
        <v>36</v>
      </c>
      <c r="F423" s="133" t="s">
        <v>30</v>
      </c>
      <c r="G423" s="471"/>
      <c r="H423" s="471"/>
    </row>
    <row r="424" spans="1:8" x14ac:dyDescent="0.4">
      <c r="A424" s="478" t="s">
        <v>390</v>
      </c>
      <c r="B424" s="479"/>
      <c r="C424" s="479"/>
      <c r="D424" s="479"/>
      <c r="E424" s="479"/>
      <c r="F424" s="479"/>
      <c r="G424" s="479"/>
      <c r="H424" s="480"/>
    </row>
    <row r="425" spans="1:8" ht="42" x14ac:dyDescent="0.4">
      <c r="A425" s="467" t="s">
        <v>40</v>
      </c>
      <c r="B425" s="13" t="s">
        <v>264</v>
      </c>
      <c r="C425" s="65">
        <v>120</v>
      </c>
      <c r="D425" s="78">
        <v>10.6</v>
      </c>
      <c r="E425" s="79">
        <v>15.6</v>
      </c>
      <c r="F425" s="79">
        <v>1.8</v>
      </c>
      <c r="G425" s="62" t="s">
        <v>10</v>
      </c>
      <c r="H425" s="45" t="s">
        <v>479</v>
      </c>
    </row>
    <row r="426" spans="1:8" x14ac:dyDescent="0.4">
      <c r="A426" s="467"/>
      <c r="B426" s="41" t="s">
        <v>141</v>
      </c>
      <c r="C426" s="11" t="s">
        <v>142</v>
      </c>
      <c r="D426" s="10" t="s">
        <v>105</v>
      </c>
      <c r="E426" s="10" t="s">
        <v>143</v>
      </c>
      <c r="F426" s="53" t="s">
        <v>144</v>
      </c>
      <c r="G426" s="12" t="s">
        <v>145</v>
      </c>
      <c r="H426" s="45" t="s">
        <v>451</v>
      </c>
    </row>
    <row r="427" spans="1:8" ht="42" x14ac:dyDescent="0.4">
      <c r="A427" s="467"/>
      <c r="B427" s="44" t="s">
        <v>89</v>
      </c>
      <c r="C427" s="15">
        <v>150</v>
      </c>
      <c r="D427" s="11">
        <v>2.1</v>
      </c>
      <c r="E427" s="11">
        <v>2.1</v>
      </c>
      <c r="F427" s="42">
        <v>11</v>
      </c>
      <c r="G427" s="12">
        <v>70</v>
      </c>
      <c r="H427" s="45" t="s">
        <v>439</v>
      </c>
    </row>
    <row r="428" spans="1:8" x14ac:dyDescent="0.4">
      <c r="A428" s="467"/>
      <c r="B428" s="20" t="s">
        <v>41</v>
      </c>
      <c r="C428" s="21">
        <v>310</v>
      </c>
      <c r="D428" s="22">
        <f>D425+D426+D427</f>
        <v>17.7</v>
      </c>
      <c r="E428" s="22">
        <f>E425+E426+E427</f>
        <v>20.700000000000003</v>
      </c>
      <c r="F428" s="22">
        <f>F425+F426+F427</f>
        <v>27.3</v>
      </c>
      <c r="G428" s="21">
        <f>G425+G426+G427</f>
        <v>366</v>
      </c>
      <c r="H428" s="55"/>
    </row>
    <row r="429" spans="1:8" ht="42" x14ac:dyDescent="0.4">
      <c r="A429" s="468" t="s">
        <v>23</v>
      </c>
      <c r="B429" s="28" t="s">
        <v>147</v>
      </c>
      <c r="C429" s="15">
        <v>100</v>
      </c>
      <c r="D429" s="11" t="s">
        <v>76</v>
      </c>
      <c r="E429" s="11" t="s">
        <v>148</v>
      </c>
      <c r="F429" s="73" t="s">
        <v>149</v>
      </c>
      <c r="G429" s="29" t="s">
        <v>70</v>
      </c>
      <c r="H429" s="45" t="s">
        <v>460</v>
      </c>
    </row>
    <row r="430" spans="1:8" x14ac:dyDescent="0.4">
      <c r="A430" s="434"/>
      <c r="B430" s="25" t="s">
        <v>44</v>
      </c>
      <c r="C430" s="26">
        <v>100</v>
      </c>
      <c r="D430" s="22" t="str">
        <f>D429</f>
        <v>0,3</v>
      </c>
      <c r="E430" s="22" t="str">
        <f>E429</f>
        <v>0,13</v>
      </c>
      <c r="F430" s="22" t="str">
        <f>F429</f>
        <v>13,4</v>
      </c>
      <c r="G430" s="21" t="str">
        <f>G429</f>
        <v>55</v>
      </c>
      <c r="H430" s="55"/>
    </row>
    <row r="431" spans="1:8" ht="42" x14ac:dyDescent="0.4">
      <c r="A431" s="435" t="s">
        <v>6</v>
      </c>
      <c r="B431" s="52" t="s">
        <v>373</v>
      </c>
      <c r="C431" s="15">
        <v>40</v>
      </c>
      <c r="D431" s="56" t="s">
        <v>71</v>
      </c>
      <c r="E431" s="42" t="s">
        <v>72</v>
      </c>
      <c r="F431" s="42" t="s">
        <v>72</v>
      </c>
      <c r="G431" s="24" t="s">
        <v>73</v>
      </c>
      <c r="H431" s="30" t="s">
        <v>516</v>
      </c>
    </row>
    <row r="432" spans="1:8" ht="42" x14ac:dyDescent="0.4">
      <c r="A432" s="435"/>
      <c r="B432" s="34" t="s">
        <v>151</v>
      </c>
      <c r="C432" s="40" t="s">
        <v>74</v>
      </c>
      <c r="D432" s="40">
        <v>1.3</v>
      </c>
      <c r="E432" s="40">
        <v>3</v>
      </c>
      <c r="F432" s="40">
        <v>8.1999999999999993</v>
      </c>
      <c r="G432" s="33">
        <v>66</v>
      </c>
      <c r="H432" s="45" t="s">
        <v>491</v>
      </c>
    </row>
    <row r="433" spans="1:8" ht="42" x14ac:dyDescent="0.4">
      <c r="A433" s="435"/>
      <c r="B433" s="74" t="s">
        <v>386</v>
      </c>
      <c r="C433" s="15" t="s">
        <v>350</v>
      </c>
      <c r="D433" s="11" t="s">
        <v>28</v>
      </c>
      <c r="E433" s="11" t="s">
        <v>86</v>
      </c>
      <c r="F433" s="73" t="s">
        <v>388</v>
      </c>
      <c r="G433" s="29" t="s">
        <v>245</v>
      </c>
      <c r="H433" s="54" t="s">
        <v>488</v>
      </c>
    </row>
    <row r="434" spans="1:8" ht="42" x14ac:dyDescent="0.4">
      <c r="A434" s="435"/>
      <c r="B434" s="41" t="s">
        <v>159</v>
      </c>
      <c r="C434" s="15" t="s">
        <v>271</v>
      </c>
      <c r="D434" s="11" t="s">
        <v>46</v>
      </c>
      <c r="E434" s="11" t="s">
        <v>178</v>
      </c>
      <c r="F434" s="10" t="s">
        <v>301</v>
      </c>
      <c r="G434" s="29" t="s">
        <v>302</v>
      </c>
      <c r="H434" s="45" t="s">
        <v>435</v>
      </c>
    </row>
    <row r="435" spans="1:8" x14ac:dyDescent="0.4">
      <c r="A435" s="435"/>
      <c r="B435" s="34" t="s">
        <v>50</v>
      </c>
      <c r="C435" s="15">
        <v>40</v>
      </c>
      <c r="D435" s="11" t="s">
        <v>75</v>
      </c>
      <c r="E435" s="11" t="s">
        <v>76</v>
      </c>
      <c r="F435" s="11" t="s">
        <v>77</v>
      </c>
      <c r="G435" s="29" t="s">
        <v>78</v>
      </c>
      <c r="H435" s="58"/>
    </row>
    <row r="436" spans="1:8" ht="42" x14ac:dyDescent="0.4">
      <c r="A436" s="436"/>
      <c r="B436" s="14" t="s">
        <v>558</v>
      </c>
      <c r="C436" s="15">
        <v>150</v>
      </c>
      <c r="D436" s="16" t="s">
        <v>31</v>
      </c>
      <c r="E436" s="16" t="s">
        <v>32</v>
      </c>
      <c r="F436" s="17">
        <v>4.7</v>
      </c>
      <c r="G436" s="12">
        <v>19</v>
      </c>
      <c r="H436" s="54" t="s">
        <v>446</v>
      </c>
    </row>
    <row r="437" spans="1:8" x14ac:dyDescent="0.4">
      <c r="A437" s="434"/>
      <c r="B437" s="20" t="s">
        <v>80</v>
      </c>
      <c r="C437" s="59" t="s">
        <v>567</v>
      </c>
      <c r="D437" s="38">
        <f>D436+D435+D434+D432+D431</f>
        <v>6.0000000000000009</v>
      </c>
      <c r="E437" s="38">
        <f>E436+E435+E434+E432+E431</f>
        <v>7.7299999999999995</v>
      </c>
      <c r="F437" s="38">
        <f>F436+F435+F434+F432+F431</f>
        <v>55.7</v>
      </c>
      <c r="G437" s="37">
        <f>G436+G435+G434+G432+G431</f>
        <v>323</v>
      </c>
      <c r="H437" s="50"/>
    </row>
    <row r="438" spans="1:8" x14ac:dyDescent="0.4">
      <c r="A438" s="468" t="s">
        <v>59</v>
      </c>
      <c r="B438" s="52" t="s">
        <v>125</v>
      </c>
      <c r="C438" s="68">
        <v>30</v>
      </c>
      <c r="D438" s="16">
        <v>1.7</v>
      </c>
      <c r="E438" s="16">
        <v>2.2000000000000002</v>
      </c>
      <c r="F438" s="69">
        <v>27.15</v>
      </c>
      <c r="G438" s="12">
        <v>135</v>
      </c>
      <c r="H438" s="30"/>
    </row>
    <row r="439" spans="1:8" x14ac:dyDescent="0.4">
      <c r="A439" s="436"/>
      <c r="B439" s="28" t="s">
        <v>126</v>
      </c>
      <c r="C439" s="15">
        <v>150</v>
      </c>
      <c r="D439" s="11" t="s">
        <v>51</v>
      </c>
      <c r="E439" s="11" t="s">
        <v>48</v>
      </c>
      <c r="F439" s="60" t="s">
        <v>127</v>
      </c>
      <c r="G439" s="29" t="s">
        <v>14</v>
      </c>
      <c r="H439" s="45" t="s">
        <v>397</v>
      </c>
    </row>
    <row r="440" spans="1:8" x14ac:dyDescent="0.4">
      <c r="A440" s="434"/>
      <c r="B440" s="20" t="s">
        <v>81</v>
      </c>
      <c r="C440" s="43">
        <v>180</v>
      </c>
      <c r="D440" s="38">
        <f>D439+D438</f>
        <v>5.8</v>
      </c>
      <c r="E440" s="38">
        <f>E439+E438</f>
        <v>6.8</v>
      </c>
      <c r="F440" s="38">
        <f>F439+F438</f>
        <v>33.549999999999997</v>
      </c>
      <c r="G440" s="37">
        <f>G439+G438</f>
        <v>217</v>
      </c>
      <c r="H440" s="80"/>
    </row>
    <row r="441" spans="1:8" ht="34.200000000000003" customHeight="1" x14ac:dyDescent="0.4">
      <c r="A441" s="474" t="s">
        <v>8</v>
      </c>
      <c r="B441" s="44" t="s">
        <v>396</v>
      </c>
      <c r="C441" s="15">
        <v>130</v>
      </c>
      <c r="D441" s="11" t="s">
        <v>535</v>
      </c>
      <c r="E441" s="11" t="s">
        <v>156</v>
      </c>
      <c r="F441" s="11" t="s">
        <v>261</v>
      </c>
      <c r="G441" s="29" t="s">
        <v>262</v>
      </c>
      <c r="H441" s="30" t="s">
        <v>515</v>
      </c>
    </row>
    <row r="442" spans="1:8" ht="35.4" customHeight="1" x14ac:dyDescent="0.4">
      <c r="A442" s="436"/>
      <c r="B442" s="41" t="s">
        <v>194</v>
      </c>
      <c r="C442" s="8">
        <v>150</v>
      </c>
      <c r="D442" s="10" t="s">
        <v>31</v>
      </c>
      <c r="E442" s="10" t="s">
        <v>564</v>
      </c>
      <c r="F442" s="10" t="s">
        <v>48</v>
      </c>
      <c r="G442" s="12" t="s">
        <v>565</v>
      </c>
      <c r="H442" s="30" t="s">
        <v>430</v>
      </c>
    </row>
    <row r="443" spans="1:8" ht="27.6" customHeight="1" x14ac:dyDescent="0.4">
      <c r="A443" s="436"/>
      <c r="B443" s="52" t="s">
        <v>131</v>
      </c>
      <c r="C443" s="34">
        <v>100</v>
      </c>
      <c r="D443" s="34">
        <v>0.4</v>
      </c>
      <c r="E443" s="34">
        <v>0.3</v>
      </c>
      <c r="F443" s="34">
        <v>10.3</v>
      </c>
      <c r="G443" s="34">
        <v>47</v>
      </c>
      <c r="H443" s="30"/>
    </row>
    <row r="444" spans="1:8" ht="28.95" customHeight="1" x14ac:dyDescent="0.4">
      <c r="A444" s="434"/>
      <c r="B444" s="20" t="s">
        <v>82</v>
      </c>
      <c r="C444" s="21">
        <f>C441+C442+C443</f>
        <v>380</v>
      </c>
      <c r="D444" s="22">
        <f>D441+D442+D443</f>
        <v>13.17</v>
      </c>
      <c r="E444" s="22">
        <f>E441+E442+E443</f>
        <v>14.72</v>
      </c>
      <c r="F444" s="22">
        <f>F441+F442+F443</f>
        <v>45.900000000000006</v>
      </c>
      <c r="G444" s="21">
        <f>G441+G442+G443</f>
        <v>382</v>
      </c>
      <c r="H444" s="39"/>
    </row>
    <row r="445" spans="1:8" x14ac:dyDescent="0.4">
      <c r="A445" s="472" t="s">
        <v>83</v>
      </c>
      <c r="B445" s="473"/>
      <c r="C445" s="49">
        <f>C444+C440+C437+C430+C428</f>
        <v>1538</v>
      </c>
      <c r="D445" s="48">
        <f>D428+D430+D437+D440+D444</f>
        <v>42.97</v>
      </c>
      <c r="E445" s="48">
        <f>E428+E430+E437+E440+E444</f>
        <v>50.08</v>
      </c>
      <c r="F445" s="48">
        <f>F428+F430+F437+F440+F444</f>
        <v>175.85</v>
      </c>
      <c r="G445" s="49">
        <f>G428+G430+G437+G440+G444</f>
        <v>1343</v>
      </c>
      <c r="H445" s="39"/>
    </row>
    <row r="446" spans="1:8" x14ac:dyDescent="0.4">
      <c r="A446" s="470" t="s">
        <v>24</v>
      </c>
      <c r="B446" s="470" t="s">
        <v>25</v>
      </c>
      <c r="C446" s="467" t="s">
        <v>26</v>
      </c>
      <c r="D446" s="467" t="s">
        <v>37</v>
      </c>
      <c r="E446" s="467"/>
      <c r="F446" s="467"/>
      <c r="G446" s="470" t="s">
        <v>38</v>
      </c>
      <c r="H446" s="470" t="s">
        <v>39</v>
      </c>
    </row>
    <row r="447" spans="1:8" x14ac:dyDescent="0.4">
      <c r="A447" s="471"/>
      <c r="B447" s="471"/>
      <c r="C447" s="468"/>
      <c r="D447" s="133" t="s">
        <v>4</v>
      </c>
      <c r="E447" s="133" t="s">
        <v>36</v>
      </c>
      <c r="F447" s="133" t="s">
        <v>30</v>
      </c>
      <c r="G447" s="471"/>
      <c r="H447" s="471"/>
    </row>
    <row r="448" spans="1:8" x14ac:dyDescent="0.4">
      <c r="A448" s="478" t="s">
        <v>392</v>
      </c>
      <c r="B448" s="479"/>
      <c r="C448" s="479"/>
      <c r="D448" s="479"/>
      <c r="E448" s="479"/>
      <c r="F448" s="479"/>
      <c r="G448" s="479"/>
      <c r="H448" s="480"/>
    </row>
    <row r="449" spans="1:8" ht="42" x14ac:dyDescent="0.4">
      <c r="A449" s="467" t="s">
        <v>40</v>
      </c>
      <c r="B449" s="75" t="s">
        <v>384</v>
      </c>
      <c r="C449" s="90" t="s">
        <v>324</v>
      </c>
      <c r="D449" s="40">
        <v>6.02</v>
      </c>
      <c r="E449" s="84">
        <v>10.32</v>
      </c>
      <c r="F449" s="40">
        <v>23.2</v>
      </c>
      <c r="G449" s="33">
        <v>213</v>
      </c>
      <c r="H449" s="30" t="s">
        <v>514</v>
      </c>
    </row>
    <row r="450" spans="1:8" hidden="1" x14ac:dyDescent="0.4">
      <c r="A450" s="467"/>
      <c r="B450" s="18"/>
      <c r="C450" s="8"/>
      <c r="D450" s="11"/>
      <c r="E450" s="11"/>
      <c r="F450" s="11"/>
      <c r="G450" s="12"/>
      <c r="H450" s="91"/>
    </row>
    <row r="451" spans="1:8" ht="42" x14ac:dyDescent="0.4">
      <c r="A451" s="467"/>
      <c r="B451" s="44" t="s">
        <v>117</v>
      </c>
      <c r="C451" s="8">
        <v>150</v>
      </c>
      <c r="D451" s="10" t="s">
        <v>122</v>
      </c>
      <c r="E451" s="10" t="s">
        <v>123</v>
      </c>
      <c r="F451" s="53" t="s">
        <v>561</v>
      </c>
      <c r="G451" s="12" t="s">
        <v>562</v>
      </c>
      <c r="H451" s="54" t="s">
        <v>448</v>
      </c>
    </row>
    <row r="452" spans="1:8" x14ac:dyDescent="0.4">
      <c r="A452" s="467"/>
      <c r="B452" s="52" t="s">
        <v>60</v>
      </c>
      <c r="C452" s="34">
        <v>30</v>
      </c>
      <c r="D452" s="34">
        <v>2.04</v>
      </c>
      <c r="E452" s="34">
        <v>1.68</v>
      </c>
      <c r="F452" s="34">
        <v>18</v>
      </c>
      <c r="G452" s="100">
        <v>95</v>
      </c>
      <c r="H452" s="30"/>
    </row>
    <row r="453" spans="1:8" x14ac:dyDescent="0.4">
      <c r="A453" s="467"/>
      <c r="B453" s="20" t="s">
        <v>41</v>
      </c>
      <c r="C453" s="21">
        <v>335</v>
      </c>
      <c r="D453" s="22">
        <f>D449+D450+D451+D452</f>
        <v>10.46</v>
      </c>
      <c r="E453" s="22">
        <f>E449+E450+E451+E452</f>
        <v>14.3</v>
      </c>
      <c r="F453" s="22">
        <f>F449+F450+F451+F452</f>
        <v>51.4</v>
      </c>
      <c r="G453" s="21">
        <f>G449+G450+G451+G452</f>
        <v>377</v>
      </c>
      <c r="H453" s="55"/>
    </row>
    <row r="454" spans="1:8" x14ac:dyDescent="0.4">
      <c r="A454" s="468" t="s">
        <v>23</v>
      </c>
      <c r="B454" s="23" t="s">
        <v>42</v>
      </c>
      <c r="C454" s="11" t="s">
        <v>551</v>
      </c>
      <c r="D454" s="16">
        <v>1.08</v>
      </c>
      <c r="E454" s="17">
        <v>0.5</v>
      </c>
      <c r="F454" s="17">
        <v>11.6</v>
      </c>
      <c r="G454" s="24">
        <v>55.16</v>
      </c>
      <c r="H454" s="82"/>
    </row>
    <row r="455" spans="1:8" x14ac:dyDescent="0.4">
      <c r="A455" s="434"/>
      <c r="B455" s="25" t="s">
        <v>44</v>
      </c>
      <c r="C455" s="26">
        <v>150</v>
      </c>
      <c r="D455" s="22">
        <f>D454</f>
        <v>1.08</v>
      </c>
      <c r="E455" s="22">
        <f>E454</f>
        <v>0.5</v>
      </c>
      <c r="F455" s="22">
        <f>F454</f>
        <v>11.6</v>
      </c>
      <c r="G455" s="21">
        <v>55</v>
      </c>
      <c r="H455" s="55"/>
    </row>
    <row r="456" spans="1:8" ht="42" x14ac:dyDescent="0.4">
      <c r="A456" s="435" t="s">
        <v>6</v>
      </c>
      <c r="B456" s="28" t="s">
        <v>556</v>
      </c>
      <c r="C456" s="15">
        <v>40</v>
      </c>
      <c r="D456" s="11" t="s">
        <v>45</v>
      </c>
      <c r="E456" s="11" t="s">
        <v>158</v>
      </c>
      <c r="F456" s="42" t="s">
        <v>298</v>
      </c>
      <c r="G456" s="12" t="s">
        <v>13</v>
      </c>
      <c r="H456" s="30" t="s">
        <v>557</v>
      </c>
    </row>
    <row r="457" spans="1:8" ht="42" x14ac:dyDescent="0.4">
      <c r="A457" s="435"/>
      <c r="B457" s="28" t="s">
        <v>258</v>
      </c>
      <c r="C457" s="15" t="s">
        <v>74</v>
      </c>
      <c r="D457" s="56">
        <v>1.1000000000000001</v>
      </c>
      <c r="E457" s="42">
        <v>3.3</v>
      </c>
      <c r="F457" s="42">
        <v>5</v>
      </c>
      <c r="G457" s="24">
        <v>55</v>
      </c>
      <c r="H457" s="58" t="s">
        <v>464</v>
      </c>
    </row>
    <row r="458" spans="1:8" ht="42" x14ac:dyDescent="0.4">
      <c r="A458" s="435"/>
      <c r="B458" s="74" t="s">
        <v>568</v>
      </c>
      <c r="C458" s="15" t="s">
        <v>574</v>
      </c>
      <c r="D458" s="11" t="s">
        <v>174</v>
      </c>
      <c r="E458" s="11" t="s">
        <v>509</v>
      </c>
      <c r="F458" s="11" t="s">
        <v>321</v>
      </c>
      <c r="G458" s="29">
        <v>112</v>
      </c>
      <c r="H458" s="54" t="s">
        <v>571</v>
      </c>
    </row>
    <row r="459" spans="1:8" ht="42" x14ac:dyDescent="0.4">
      <c r="A459" s="435"/>
      <c r="B459" s="41" t="s">
        <v>382</v>
      </c>
      <c r="C459" s="8">
        <v>120</v>
      </c>
      <c r="D459" s="11" t="s">
        <v>408</v>
      </c>
      <c r="E459" s="11" t="s">
        <v>409</v>
      </c>
      <c r="F459" s="11" t="s">
        <v>410</v>
      </c>
      <c r="G459" s="29" t="s">
        <v>411</v>
      </c>
      <c r="H459" s="54" t="s">
        <v>458</v>
      </c>
    </row>
    <row r="460" spans="1:8" x14ac:dyDescent="0.4">
      <c r="A460" s="435"/>
      <c r="B460" s="34" t="s">
        <v>50</v>
      </c>
      <c r="C460" s="15">
        <v>40</v>
      </c>
      <c r="D460" s="11" t="s">
        <v>75</v>
      </c>
      <c r="E460" s="11" t="s">
        <v>76</v>
      </c>
      <c r="F460" s="11" t="s">
        <v>77</v>
      </c>
      <c r="G460" s="29" t="s">
        <v>78</v>
      </c>
      <c r="H460" s="58"/>
    </row>
    <row r="461" spans="1:8" ht="42" x14ac:dyDescent="0.4">
      <c r="A461" s="436"/>
      <c r="B461" s="41" t="s">
        <v>327</v>
      </c>
      <c r="C461" s="15">
        <v>150</v>
      </c>
      <c r="D461" s="11">
        <v>0.7</v>
      </c>
      <c r="E461" s="11">
        <v>0.04</v>
      </c>
      <c r="F461" s="11">
        <v>20.6</v>
      </c>
      <c r="G461" s="29">
        <v>82</v>
      </c>
      <c r="H461" s="58" t="s">
        <v>443</v>
      </c>
    </row>
    <row r="462" spans="1:8" x14ac:dyDescent="0.4">
      <c r="A462" s="434"/>
      <c r="B462" s="20" t="s">
        <v>80</v>
      </c>
      <c r="C462" s="59" t="s">
        <v>593</v>
      </c>
      <c r="D462" s="38">
        <f>D456+D457+D458+D459+D460+D461</f>
        <v>13.24</v>
      </c>
      <c r="E462" s="38">
        <f>E456+E457+E458+E459+E460+E461</f>
        <v>21.4</v>
      </c>
      <c r="F462" s="38">
        <f>F456+F457+F458+F459+F460+F461</f>
        <v>64.699999999999989</v>
      </c>
      <c r="G462" s="37">
        <f>G456+G457+G458+G459+G460+G461</f>
        <v>458</v>
      </c>
      <c r="H462" s="50"/>
    </row>
    <row r="463" spans="1:8" ht="42" x14ac:dyDescent="0.4">
      <c r="A463" s="468" t="s">
        <v>59</v>
      </c>
      <c r="B463" s="390" t="s">
        <v>870</v>
      </c>
      <c r="C463" s="306">
        <v>160</v>
      </c>
      <c r="D463" s="313" t="s">
        <v>62</v>
      </c>
      <c r="E463" s="313" t="s">
        <v>235</v>
      </c>
      <c r="F463" s="314" t="s">
        <v>86</v>
      </c>
      <c r="G463" s="309">
        <v>93</v>
      </c>
      <c r="H463" s="310" t="s">
        <v>433</v>
      </c>
    </row>
    <row r="464" spans="1:8" x14ac:dyDescent="0.4">
      <c r="A464" s="434"/>
      <c r="B464" s="20" t="s">
        <v>81</v>
      </c>
      <c r="C464" s="43">
        <v>160</v>
      </c>
      <c r="D464" s="38">
        <v>4.5</v>
      </c>
      <c r="E464" s="38">
        <v>7.0000000000000007E-2</v>
      </c>
      <c r="F464" s="38">
        <v>5.8</v>
      </c>
      <c r="G464" s="37">
        <v>42</v>
      </c>
      <c r="H464" s="80"/>
    </row>
    <row r="465" spans="1:8" ht="42" x14ac:dyDescent="0.4">
      <c r="A465" s="474" t="s">
        <v>8</v>
      </c>
      <c r="B465" s="44" t="s">
        <v>242</v>
      </c>
      <c r="C465" s="8" t="s">
        <v>350</v>
      </c>
      <c r="D465" s="10" t="s">
        <v>209</v>
      </c>
      <c r="E465" s="10" t="s">
        <v>218</v>
      </c>
      <c r="F465" s="11" t="s">
        <v>97</v>
      </c>
      <c r="G465" s="29" t="s">
        <v>21</v>
      </c>
      <c r="H465" s="13" t="s">
        <v>434</v>
      </c>
    </row>
    <row r="466" spans="1:8" ht="33" customHeight="1" x14ac:dyDescent="0.4">
      <c r="A466" s="436"/>
      <c r="B466" s="34" t="s">
        <v>356</v>
      </c>
      <c r="C466" s="40" t="s">
        <v>271</v>
      </c>
      <c r="D466" s="32">
        <v>3.3</v>
      </c>
      <c r="E466" s="32">
        <v>2.5</v>
      </c>
      <c r="F466" s="32">
        <v>23.2</v>
      </c>
      <c r="G466" s="33">
        <v>132</v>
      </c>
      <c r="H466" s="30" t="s">
        <v>467</v>
      </c>
    </row>
    <row r="467" spans="1:8" x14ac:dyDescent="0.4">
      <c r="A467" s="436"/>
      <c r="B467" s="34" t="s">
        <v>66</v>
      </c>
      <c r="C467" s="8">
        <v>40</v>
      </c>
      <c r="D467" s="10" t="s">
        <v>284</v>
      </c>
      <c r="E467" s="10" t="s">
        <v>285</v>
      </c>
      <c r="F467" s="10" t="s">
        <v>286</v>
      </c>
      <c r="G467" s="12" t="s">
        <v>320</v>
      </c>
      <c r="H467" s="30"/>
    </row>
    <row r="468" spans="1:8" ht="42" x14ac:dyDescent="0.4">
      <c r="A468" s="436"/>
      <c r="B468" s="41" t="s">
        <v>67</v>
      </c>
      <c r="C468" s="15">
        <v>150</v>
      </c>
      <c r="D468" s="16">
        <v>1.1000000000000001</v>
      </c>
      <c r="E468" s="16">
        <v>1.1000000000000001</v>
      </c>
      <c r="F468" s="47">
        <v>6.2</v>
      </c>
      <c r="G468" s="29">
        <v>38</v>
      </c>
      <c r="H468" s="44" t="s">
        <v>436</v>
      </c>
    </row>
    <row r="469" spans="1:8" x14ac:dyDescent="0.4">
      <c r="A469" s="434"/>
      <c r="B469" s="20" t="s">
        <v>82</v>
      </c>
      <c r="C469" s="21">
        <v>383</v>
      </c>
      <c r="D469" s="21">
        <f>D465+D466+D467+D468</f>
        <v>19.240000000000002</v>
      </c>
      <c r="E469" s="21">
        <f>E465+E466+E467+E468</f>
        <v>13.42</v>
      </c>
      <c r="F469" s="21">
        <f>F465+F466+F467+F468</f>
        <v>52.480000000000004</v>
      </c>
      <c r="G469" s="21">
        <f>G465+G466+G467+G468</f>
        <v>403.6</v>
      </c>
      <c r="H469" s="39"/>
    </row>
    <row r="470" spans="1:8" x14ac:dyDescent="0.4">
      <c r="A470" s="472" t="s">
        <v>83</v>
      </c>
      <c r="B470" s="473"/>
      <c r="C470" s="49">
        <f>C469+C464+C462+C455+C453</f>
        <v>1587</v>
      </c>
      <c r="D470" s="48">
        <f>D469+D464+D462+D455+D453</f>
        <v>48.52</v>
      </c>
      <c r="E470" s="48">
        <f>E469+E464+E462+E455+E453</f>
        <v>49.69</v>
      </c>
      <c r="F470" s="48">
        <f>F469+F464+F462+F455+F453</f>
        <v>185.98</v>
      </c>
      <c r="G470" s="49">
        <f>G469+G464+G462+G455+G453</f>
        <v>1335.6</v>
      </c>
      <c r="H470" s="39"/>
    </row>
    <row r="471" spans="1:8" x14ac:dyDescent="0.4">
      <c r="A471" s="470" t="s">
        <v>24</v>
      </c>
      <c r="B471" s="470" t="s">
        <v>25</v>
      </c>
      <c r="C471" s="467" t="s">
        <v>26</v>
      </c>
      <c r="D471" s="467" t="s">
        <v>37</v>
      </c>
      <c r="E471" s="467"/>
      <c r="F471" s="467"/>
      <c r="G471" s="470" t="s">
        <v>38</v>
      </c>
      <c r="H471" s="470" t="s">
        <v>39</v>
      </c>
    </row>
    <row r="472" spans="1:8" x14ac:dyDescent="0.4">
      <c r="A472" s="471"/>
      <c r="B472" s="471"/>
      <c r="C472" s="468"/>
      <c r="D472" s="133" t="s">
        <v>4</v>
      </c>
      <c r="E472" s="133" t="s">
        <v>36</v>
      </c>
      <c r="F472" s="133" t="s">
        <v>30</v>
      </c>
      <c r="G472" s="471"/>
      <c r="H472" s="471"/>
    </row>
    <row r="473" spans="1:8" x14ac:dyDescent="0.4">
      <c r="A473" s="478" t="s">
        <v>395</v>
      </c>
      <c r="B473" s="479"/>
      <c r="C473" s="479"/>
      <c r="D473" s="479"/>
      <c r="E473" s="479"/>
      <c r="F473" s="479"/>
      <c r="G473" s="479"/>
      <c r="H473" s="480"/>
    </row>
    <row r="474" spans="1:8" ht="42" x14ac:dyDescent="0.4">
      <c r="A474" s="467" t="s">
        <v>40</v>
      </c>
      <c r="B474" s="28" t="s">
        <v>576</v>
      </c>
      <c r="C474" s="8" t="s">
        <v>124</v>
      </c>
      <c r="D474" s="11" t="s">
        <v>100</v>
      </c>
      <c r="E474" s="11" t="s">
        <v>146</v>
      </c>
      <c r="F474" s="11" t="s">
        <v>577</v>
      </c>
      <c r="G474" s="29" t="s">
        <v>578</v>
      </c>
      <c r="H474" s="54" t="s">
        <v>579</v>
      </c>
    </row>
    <row r="475" spans="1:8" x14ac:dyDescent="0.4">
      <c r="A475" s="467"/>
      <c r="B475" s="41" t="s">
        <v>172</v>
      </c>
      <c r="C475" s="11" t="s">
        <v>173</v>
      </c>
      <c r="D475" s="10">
        <v>2.4</v>
      </c>
      <c r="E475" s="10">
        <v>2.4</v>
      </c>
      <c r="F475" s="53">
        <v>14.5</v>
      </c>
      <c r="G475" s="10">
        <v>109</v>
      </c>
      <c r="H475" s="58" t="s">
        <v>459</v>
      </c>
    </row>
    <row r="476" spans="1:8" ht="42" x14ac:dyDescent="0.4">
      <c r="A476" s="467"/>
      <c r="B476" s="44" t="s">
        <v>89</v>
      </c>
      <c r="C476" s="15">
        <v>150</v>
      </c>
      <c r="D476" s="11">
        <v>2.1</v>
      </c>
      <c r="E476" s="11">
        <v>2.1</v>
      </c>
      <c r="F476" s="42">
        <v>11</v>
      </c>
      <c r="G476" s="12">
        <v>70</v>
      </c>
      <c r="H476" s="45" t="s">
        <v>439</v>
      </c>
    </row>
    <row r="477" spans="1:8" x14ac:dyDescent="0.4">
      <c r="A477" s="467"/>
      <c r="B477" s="20" t="s">
        <v>41</v>
      </c>
      <c r="C477" s="21">
        <v>339</v>
      </c>
      <c r="D477" s="22">
        <f>D474+D475+D476</f>
        <v>10.6</v>
      </c>
      <c r="E477" s="22">
        <f>E474+E475+E476</f>
        <v>12.2</v>
      </c>
      <c r="F477" s="22">
        <f>F474+F475+F476</f>
        <v>50.9</v>
      </c>
      <c r="G477" s="22">
        <f>G474+G475+G476</f>
        <v>374</v>
      </c>
      <c r="H477" s="55"/>
    </row>
    <row r="478" spans="1:8" x14ac:dyDescent="0.4">
      <c r="A478" s="468" t="s">
        <v>23</v>
      </c>
      <c r="B478" s="23" t="s">
        <v>42</v>
      </c>
      <c r="C478" s="11" t="s">
        <v>551</v>
      </c>
      <c r="D478" s="16">
        <v>1.08</v>
      </c>
      <c r="E478" s="17">
        <v>0.5</v>
      </c>
      <c r="F478" s="17">
        <v>11.6</v>
      </c>
      <c r="G478" s="24">
        <v>55.16</v>
      </c>
      <c r="H478" s="82"/>
    </row>
    <row r="479" spans="1:8" x14ac:dyDescent="0.4">
      <c r="A479" s="434"/>
      <c r="B479" s="25" t="s">
        <v>44</v>
      </c>
      <c r="C479" s="26">
        <v>150</v>
      </c>
      <c r="D479" s="22">
        <f>D478</f>
        <v>1.08</v>
      </c>
      <c r="E479" s="22">
        <f>E478</f>
        <v>0.5</v>
      </c>
      <c r="F479" s="22">
        <f>F478</f>
        <v>11.6</v>
      </c>
      <c r="G479" s="22">
        <v>55</v>
      </c>
      <c r="H479" s="55"/>
    </row>
    <row r="480" spans="1:8" ht="42" x14ac:dyDescent="0.4">
      <c r="A480" s="435" t="s">
        <v>6</v>
      </c>
      <c r="B480" s="34" t="s">
        <v>280</v>
      </c>
      <c r="C480" s="57">
        <v>40</v>
      </c>
      <c r="D480" s="57">
        <v>0.6</v>
      </c>
      <c r="E480" s="57">
        <v>1.8</v>
      </c>
      <c r="F480" s="57">
        <v>4.4000000000000004</v>
      </c>
      <c r="G480" s="57">
        <v>39</v>
      </c>
      <c r="H480" s="46" t="s">
        <v>456</v>
      </c>
    </row>
    <row r="481" spans="1:8" ht="42" x14ac:dyDescent="0.4">
      <c r="A481" s="435"/>
      <c r="B481" s="28" t="s">
        <v>184</v>
      </c>
      <c r="C481" s="15" t="s">
        <v>91</v>
      </c>
      <c r="D481" s="11" t="s">
        <v>177</v>
      </c>
      <c r="E481" s="11" t="s">
        <v>178</v>
      </c>
      <c r="F481" s="11" t="s">
        <v>179</v>
      </c>
      <c r="G481" s="11" t="s">
        <v>9</v>
      </c>
      <c r="H481" s="30" t="s">
        <v>719</v>
      </c>
    </row>
    <row r="482" spans="1:8" ht="31.2" customHeight="1" x14ac:dyDescent="0.4">
      <c r="A482" s="435"/>
      <c r="B482" s="52" t="s">
        <v>833</v>
      </c>
      <c r="C482" s="15" t="s">
        <v>275</v>
      </c>
      <c r="D482" s="11">
        <v>6.8</v>
      </c>
      <c r="E482" s="11">
        <v>10.8</v>
      </c>
      <c r="F482" s="42">
        <v>8.3000000000000007</v>
      </c>
      <c r="G482" s="10">
        <v>163</v>
      </c>
      <c r="H482" s="30" t="s">
        <v>603</v>
      </c>
    </row>
    <row r="483" spans="1:8" ht="30.6" customHeight="1" x14ac:dyDescent="0.4">
      <c r="A483" s="435"/>
      <c r="B483" s="311" t="s">
        <v>382</v>
      </c>
      <c r="C483" s="306">
        <v>120</v>
      </c>
      <c r="D483" s="313" t="s">
        <v>408</v>
      </c>
      <c r="E483" s="313" t="s">
        <v>409</v>
      </c>
      <c r="F483" s="314" t="s">
        <v>410</v>
      </c>
      <c r="G483" s="345" t="s">
        <v>411</v>
      </c>
      <c r="H483" s="310" t="s">
        <v>458</v>
      </c>
    </row>
    <row r="484" spans="1:8" x14ac:dyDescent="0.4">
      <c r="A484" s="435"/>
      <c r="B484" s="34" t="s">
        <v>66</v>
      </c>
      <c r="C484" s="8">
        <v>40</v>
      </c>
      <c r="D484" s="10" t="s">
        <v>284</v>
      </c>
      <c r="E484" s="10" t="s">
        <v>285</v>
      </c>
      <c r="F484" s="10" t="s">
        <v>286</v>
      </c>
      <c r="G484" s="12" t="s">
        <v>320</v>
      </c>
      <c r="H484" s="58"/>
    </row>
    <row r="485" spans="1:8" ht="42" x14ac:dyDescent="0.4">
      <c r="A485" s="436"/>
      <c r="B485" s="27" t="s">
        <v>210</v>
      </c>
      <c r="C485" s="65">
        <v>150</v>
      </c>
      <c r="D485" s="79">
        <v>0.7</v>
      </c>
      <c r="E485" s="79">
        <v>0.04</v>
      </c>
      <c r="F485" s="79">
        <v>20.6</v>
      </c>
      <c r="G485" s="79">
        <v>82</v>
      </c>
      <c r="H485" s="58" t="s">
        <v>450</v>
      </c>
    </row>
    <row r="486" spans="1:8" x14ac:dyDescent="0.4">
      <c r="A486" s="434"/>
      <c r="B486" s="20" t="s">
        <v>80</v>
      </c>
      <c r="C486" s="59" t="s">
        <v>595</v>
      </c>
      <c r="D486" s="38">
        <f>D480+D481+D482+D484+D485</f>
        <v>15.639999999999997</v>
      </c>
      <c r="E486" s="38">
        <f>E480+E481+E482+E484+E485</f>
        <v>15.56</v>
      </c>
      <c r="F486" s="38">
        <f>F480+F481+F482+F484+F485</f>
        <v>70.680000000000007</v>
      </c>
      <c r="G486" s="38">
        <f>G480+G481+G482+G484+G485</f>
        <v>491.6</v>
      </c>
      <c r="H486" s="50"/>
    </row>
    <row r="487" spans="1:8" x14ac:dyDescent="0.4">
      <c r="A487" s="468" t="s">
        <v>59</v>
      </c>
      <c r="B487" s="52" t="s">
        <v>125</v>
      </c>
      <c r="C487" s="68">
        <v>30</v>
      </c>
      <c r="D487" s="16">
        <v>1.7</v>
      </c>
      <c r="E487" s="16">
        <v>2.2000000000000002</v>
      </c>
      <c r="F487" s="69">
        <v>27.15</v>
      </c>
      <c r="G487" s="9">
        <v>135</v>
      </c>
      <c r="H487" s="50"/>
    </row>
    <row r="488" spans="1:8" ht="42" x14ac:dyDescent="0.4">
      <c r="A488" s="436"/>
      <c r="B488" s="28" t="s">
        <v>126</v>
      </c>
      <c r="C488" s="15">
        <v>150</v>
      </c>
      <c r="D488" s="11" t="s">
        <v>51</v>
      </c>
      <c r="E488" s="11" t="s">
        <v>48</v>
      </c>
      <c r="F488" s="60" t="s">
        <v>127</v>
      </c>
      <c r="G488" s="11" t="s">
        <v>14</v>
      </c>
      <c r="H488" s="45" t="s">
        <v>444</v>
      </c>
    </row>
    <row r="489" spans="1:8" x14ac:dyDescent="0.4">
      <c r="A489" s="434"/>
      <c r="B489" s="20" t="s">
        <v>81</v>
      </c>
      <c r="C489" s="43">
        <f>C488+C487</f>
        <v>180</v>
      </c>
      <c r="D489" s="38">
        <f>D488+D487</f>
        <v>5.8</v>
      </c>
      <c r="E489" s="38">
        <f>E488+E487</f>
        <v>6.8</v>
      </c>
      <c r="F489" s="38">
        <f>F488+F487</f>
        <v>33.549999999999997</v>
      </c>
      <c r="G489" s="38">
        <f>G488+G487</f>
        <v>217</v>
      </c>
      <c r="H489" s="80"/>
    </row>
    <row r="490" spans="1:8" ht="42" x14ac:dyDescent="0.4">
      <c r="A490" s="474" t="s">
        <v>8</v>
      </c>
      <c r="B490" s="7" t="s">
        <v>84</v>
      </c>
      <c r="C490" s="8" t="s">
        <v>85</v>
      </c>
      <c r="D490" s="9">
        <v>10.6</v>
      </c>
      <c r="E490" s="10">
        <v>15.6</v>
      </c>
      <c r="F490" s="11">
        <v>1.8</v>
      </c>
      <c r="G490" s="12" t="s">
        <v>10</v>
      </c>
      <c r="H490" s="51" t="s">
        <v>437</v>
      </c>
    </row>
    <row r="491" spans="1:8" ht="42" x14ac:dyDescent="0.4">
      <c r="A491" s="436"/>
      <c r="B491" s="41" t="s">
        <v>194</v>
      </c>
      <c r="C491" s="8">
        <v>150</v>
      </c>
      <c r="D491" s="10" t="s">
        <v>31</v>
      </c>
      <c r="E491" s="10" t="s">
        <v>564</v>
      </c>
      <c r="F491" s="10" t="s">
        <v>48</v>
      </c>
      <c r="G491" s="12" t="s">
        <v>565</v>
      </c>
      <c r="H491" s="30" t="s">
        <v>430</v>
      </c>
    </row>
    <row r="492" spans="1:8" ht="42" x14ac:dyDescent="0.4">
      <c r="A492" s="436"/>
      <c r="B492" s="34" t="s">
        <v>294</v>
      </c>
      <c r="C492" s="8">
        <v>50</v>
      </c>
      <c r="D492" s="10" t="s">
        <v>217</v>
      </c>
      <c r="E492" s="10" t="s">
        <v>295</v>
      </c>
      <c r="F492" s="10" t="s">
        <v>296</v>
      </c>
      <c r="G492" s="12" t="s">
        <v>297</v>
      </c>
      <c r="H492" s="30" t="s">
        <v>481</v>
      </c>
    </row>
    <row r="493" spans="1:8" x14ac:dyDescent="0.4">
      <c r="A493" s="436"/>
      <c r="B493" s="23" t="s">
        <v>190</v>
      </c>
      <c r="C493" s="11" t="s">
        <v>600</v>
      </c>
      <c r="D493" s="16">
        <v>0.4</v>
      </c>
      <c r="E493" s="17">
        <v>0.4</v>
      </c>
      <c r="F493" s="17">
        <v>9.8000000000000007</v>
      </c>
      <c r="G493" s="24">
        <v>47</v>
      </c>
      <c r="H493" s="83"/>
    </row>
    <row r="494" spans="1:8" x14ac:dyDescent="0.4">
      <c r="A494" s="434"/>
      <c r="B494" s="20" t="s">
        <v>82</v>
      </c>
      <c r="C494" s="21">
        <v>416</v>
      </c>
      <c r="D494" s="21">
        <f>D425+D491+D492+D493</f>
        <v>15</v>
      </c>
      <c r="E494" s="21">
        <f>E425+E491+E492+E493</f>
        <v>20.319999999999997</v>
      </c>
      <c r="F494" s="21">
        <f>F425+F491+F492+F493</f>
        <v>42.5</v>
      </c>
      <c r="G494" s="21">
        <f>G425+G491+G492+G493</f>
        <v>414</v>
      </c>
      <c r="H494" s="39"/>
    </row>
    <row r="495" spans="1:8" x14ac:dyDescent="0.4">
      <c r="A495" s="472" t="s">
        <v>83</v>
      </c>
      <c r="B495" s="473"/>
      <c r="C495" s="49">
        <f>C494+C489+C486+C479+C477</f>
        <v>1625</v>
      </c>
      <c r="D495" s="49">
        <f>D494+D489+D486+D479+D477</f>
        <v>48.12</v>
      </c>
      <c r="E495" s="49">
        <f>E494+E489+E486+E479+E477</f>
        <v>55.379999999999995</v>
      </c>
      <c r="F495" s="49">
        <f>F494+F489+F486+F479+F477</f>
        <v>209.23000000000002</v>
      </c>
      <c r="G495" s="49">
        <f>G494+G489+G486+G479+G477</f>
        <v>1551.6</v>
      </c>
      <c r="H495" s="39"/>
    </row>
    <row r="496" spans="1:8" x14ac:dyDescent="0.4">
      <c r="A496" s="449" t="s">
        <v>498</v>
      </c>
      <c r="B496" s="450"/>
      <c r="C496" s="94">
        <v>1653</v>
      </c>
      <c r="D496" s="94">
        <v>58</v>
      </c>
      <c r="E496" s="94">
        <v>57</v>
      </c>
      <c r="F496" s="94">
        <v>220</v>
      </c>
      <c r="G496" s="94">
        <v>1574</v>
      </c>
    </row>
    <row r="497" spans="3:7" x14ac:dyDescent="0.4">
      <c r="C497" s="95"/>
      <c r="D497" s="95"/>
      <c r="E497" s="95"/>
      <c r="F497" s="95"/>
      <c r="G497" s="95"/>
    </row>
    <row r="498" spans="3:7" x14ac:dyDescent="0.4">
      <c r="C498" s="95">
        <f>C495+C470+C445+C421+C398+C373+C348+C324+C300+C276+C251+C227+C202+C179+C155+C129+C104+C80+C55+C31</f>
        <v>31123</v>
      </c>
      <c r="D498" s="95">
        <f>D495+D470+D445+D421+D398+D373+D348+D324+D300+D276+D251+D227+D202+D179+D155+D129+D104+D80+D55+D31</f>
        <v>1023.6999999999999</v>
      </c>
      <c r="E498" s="95">
        <f>E495+E470+E445+E421+E398+E373+E348+E324+E300+E276+E251+E227+E202+E179+E155+E129+E104+E80+E55+E31</f>
        <v>1010.3499999999998</v>
      </c>
      <c r="F498" s="95">
        <f>F495+F470+F445+F421+F398+F373+F348+F324+F300+F276+F251+F227+F202+F179+F155+F129+F104+F80+F55+F31</f>
        <v>3659.42</v>
      </c>
      <c r="G498" s="95">
        <f>G495+G470+G445+G421+G398+G373+G348+G324+G300+G276+G251+G227+G202+G179+G155+G129+G104+G80+G55+G31</f>
        <v>28064.339999999993</v>
      </c>
    </row>
  </sheetData>
  <mergeCells count="268"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09375" defaultRowHeight="21" x14ac:dyDescent="0.4"/>
  <cols>
    <col min="1" max="1" width="13.33203125" style="4" customWidth="1"/>
    <col min="2" max="2" width="63.88671875" style="4" customWidth="1"/>
    <col min="3" max="3" width="17.88671875" style="4" customWidth="1"/>
    <col min="4" max="4" width="16.6640625" style="4" customWidth="1"/>
    <col min="5" max="6" width="16.44140625" style="4" customWidth="1"/>
    <col min="7" max="7" width="22.5546875" style="4" customWidth="1"/>
    <col min="8" max="8" width="71.6640625" style="4" customWidth="1"/>
    <col min="9" max="16384" width="9.109375" style="4"/>
  </cols>
  <sheetData>
    <row r="1" spans="1:14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4" x14ac:dyDescent="0.4">
      <c r="A2" s="4" t="s">
        <v>2</v>
      </c>
      <c r="C2" s="6"/>
      <c r="D2" s="108"/>
      <c r="E2" s="6"/>
      <c r="F2" s="108"/>
      <c r="G2" s="6"/>
      <c r="H2" s="108" t="s">
        <v>1</v>
      </c>
      <c r="J2" s="5"/>
      <c r="K2" s="6"/>
      <c r="L2" s="4" t="s">
        <v>549</v>
      </c>
    </row>
    <row r="3" spans="1:14" x14ac:dyDescent="0.4">
      <c r="A3" s="225" t="s">
        <v>3</v>
      </c>
      <c r="B3" s="2"/>
      <c r="C3" s="2"/>
      <c r="F3" s="108"/>
      <c r="G3" s="108"/>
      <c r="H3" s="109" t="s">
        <v>867</v>
      </c>
      <c r="I3" s="2"/>
      <c r="L3" s="108"/>
    </row>
    <row r="4" spans="1:14" x14ac:dyDescent="0.4">
      <c r="A4" s="225" t="s">
        <v>838</v>
      </c>
      <c r="B4" s="2"/>
      <c r="C4" s="2"/>
      <c r="H4" s="108" t="s">
        <v>838</v>
      </c>
    </row>
    <row r="5" spans="1:14" ht="41.25" customHeight="1" x14ac:dyDescent="0.4">
      <c r="A5" s="453" t="s">
        <v>827</v>
      </c>
      <c r="B5" s="453"/>
      <c r="C5" s="453"/>
      <c r="D5" s="453"/>
      <c r="E5" s="453"/>
      <c r="F5" s="453"/>
      <c r="G5" s="453"/>
      <c r="H5" s="453"/>
    </row>
    <row r="6" spans="1:14" x14ac:dyDescent="0.4">
      <c r="A6" s="454" t="s">
        <v>879</v>
      </c>
      <c r="B6" s="454"/>
      <c r="C6" s="454"/>
      <c r="D6" s="454"/>
      <c r="E6" s="454"/>
      <c r="F6" s="454"/>
      <c r="G6" s="454"/>
      <c r="H6" s="454"/>
    </row>
    <row r="8" spans="1:14" ht="20.100000000000001" customHeight="1" x14ac:dyDescent="0.4">
      <c r="A8" s="470" t="s">
        <v>24</v>
      </c>
      <c r="B8" s="470" t="s">
        <v>25</v>
      </c>
      <c r="C8" s="467" t="s">
        <v>26</v>
      </c>
      <c r="D8" s="467" t="s">
        <v>543</v>
      </c>
      <c r="E8" s="467"/>
      <c r="F8" s="467"/>
      <c r="G8" s="470" t="s">
        <v>38</v>
      </c>
      <c r="H8" s="470" t="s">
        <v>39</v>
      </c>
      <c r="K8" s="206" t="s">
        <v>876</v>
      </c>
      <c r="L8" s="206"/>
      <c r="M8" s="206"/>
    </row>
    <row r="9" spans="1:14" ht="20.100000000000001" customHeight="1" x14ac:dyDescent="0.4">
      <c r="A9" s="471"/>
      <c r="B9" s="471"/>
      <c r="C9" s="468"/>
      <c r="D9" s="224" t="s">
        <v>4</v>
      </c>
      <c r="E9" s="224" t="s">
        <v>36</v>
      </c>
      <c r="F9" s="224" t="s">
        <v>30</v>
      </c>
      <c r="G9" s="471"/>
      <c r="H9" s="471"/>
      <c r="K9" s="483" t="s">
        <v>877</v>
      </c>
      <c r="L9" s="483"/>
      <c r="M9" s="483"/>
      <c r="N9" s="483"/>
    </row>
    <row r="10" spans="1:14" ht="24.9" customHeight="1" x14ac:dyDescent="0.4">
      <c r="A10" s="460" t="s">
        <v>536</v>
      </c>
      <c r="B10" s="461"/>
      <c r="C10" s="461"/>
      <c r="D10" s="461"/>
      <c r="E10" s="461"/>
      <c r="F10" s="461"/>
      <c r="G10" s="461"/>
      <c r="H10" s="462"/>
      <c r="K10" s="218" t="s">
        <v>774</v>
      </c>
      <c r="L10" s="206"/>
      <c r="M10" s="206"/>
    </row>
    <row r="11" spans="1:14" ht="24.9" customHeight="1" x14ac:dyDescent="0.4">
      <c r="A11" s="463" t="s">
        <v>496</v>
      </c>
      <c r="B11" s="465"/>
      <c r="C11" s="465"/>
      <c r="D11" s="465"/>
      <c r="E11" s="465"/>
      <c r="F11" s="465"/>
      <c r="G11" s="465"/>
      <c r="H11" s="466"/>
      <c r="K11" s="218" t="s">
        <v>742</v>
      </c>
      <c r="L11" s="206"/>
      <c r="M11" s="206"/>
    </row>
    <row r="12" spans="1:14" ht="24.75" customHeight="1" x14ac:dyDescent="0.4">
      <c r="A12" s="467" t="s">
        <v>40</v>
      </c>
      <c r="B12" s="28" t="str">
        <f>'пищ аллер+атоп дерм 3-7'!B12</f>
        <v>Каша ячневая рассыпчатая</v>
      </c>
      <c r="C12" s="15" t="s">
        <v>124</v>
      </c>
      <c r="D12" s="11">
        <v>5.3</v>
      </c>
      <c r="E12" s="11" t="s">
        <v>230</v>
      </c>
      <c r="F12" s="11" t="s">
        <v>167</v>
      </c>
      <c r="G12" s="11" t="s">
        <v>241</v>
      </c>
      <c r="H12" s="30" t="s">
        <v>476</v>
      </c>
      <c r="K12" s="218" t="s">
        <v>771</v>
      </c>
      <c r="L12" s="206"/>
      <c r="M12" s="206"/>
    </row>
    <row r="13" spans="1:14" ht="24.9" customHeight="1" x14ac:dyDescent="0.4">
      <c r="A13" s="467"/>
      <c r="B13" s="52" t="str">
        <f>'пищ аллер+атоп дерм 3-7'!B13</f>
        <v xml:space="preserve">Чай с сахаром </v>
      </c>
      <c r="C13" s="15">
        <v>150</v>
      </c>
      <c r="D13" s="16">
        <v>2.1</v>
      </c>
      <c r="E13" s="16">
        <v>2.1</v>
      </c>
      <c r="F13" s="17">
        <v>11</v>
      </c>
      <c r="G13" s="12">
        <v>70</v>
      </c>
      <c r="H13" s="23" t="s">
        <v>439</v>
      </c>
      <c r="K13" s="218" t="s">
        <v>741</v>
      </c>
      <c r="L13" s="206"/>
      <c r="M13" s="206"/>
    </row>
    <row r="14" spans="1:14" ht="24.9" customHeight="1" x14ac:dyDescent="0.4">
      <c r="A14" s="467"/>
      <c r="B14" s="18" t="str">
        <f>'пищ аллер+атоп дерм 3-7'!B14</f>
        <v>Батон</v>
      </c>
      <c r="C14" s="8">
        <v>30</v>
      </c>
      <c r="D14" s="11">
        <v>3.2</v>
      </c>
      <c r="E14" s="11">
        <v>0.3</v>
      </c>
      <c r="F14" s="11">
        <v>15.3</v>
      </c>
      <c r="G14" s="12">
        <v>79</v>
      </c>
      <c r="H14" s="13"/>
      <c r="K14" s="206" t="s">
        <v>740</v>
      </c>
      <c r="L14" s="206"/>
      <c r="M14" s="206"/>
    </row>
    <row r="15" spans="1:14" ht="24.9" customHeight="1" x14ac:dyDescent="0.4">
      <c r="A15" s="467"/>
      <c r="B15" s="20" t="str">
        <f>'пищ аллер+атоп дерм 3-7'!B15</f>
        <v>Итого за завтрак</v>
      </c>
      <c r="C15" s="21">
        <v>334</v>
      </c>
      <c r="D15" s="22">
        <f>D12+D13+D14</f>
        <v>10.600000000000001</v>
      </c>
      <c r="E15" s="22">
        <f>E12+E13+E14</f>
        <v>8.1000000000000014</v>
      </c>
      <c r="F15" s="22">
        <f>F12+F13+F14</f>
        <v>53.900000000000006</v>
      </c>
      <c r="G15" s="21">
        <v>333</v>
      </c>
      <c r="H15" s="19"/>
      <c r="K15" s="206" t="s">
        <v>738</v>
      </c>
      <c r="L15" s="206"/>
      <c r="M15" s="206"/>
    </row>
    <row r="16" spans="1:14" ht="24.9" customHeight="1" x14ac:dyDescent="0.4">
      <c r="A16" s="468" t="s">
        <v>23</v>
      </c>
      <c r="B16" s="23" t="str">
        <f>'пищ аллер+атоп дерм 3-7'!B16</f>
        <v>Сок фруктовый</v>
      </c>
      <c r="C16" s="11" t="s">
        <v>551</v>
      </c>
      <c r="D16" s="16">
        <v>1.08</v>
      </c>
      <c r="E16" s="17">
        <v>0.5</v>
      </c>
      <c r="F16" s="17">
        <v>11.6</v>
      </c>
      <c r="G16" s="24">
        <v>55.16</v>
      </c>
      <c r="H16" s="19"/>
      <c r="K16" s="221" t="s">
        <v>775</v>
      </c>
      <c r="L16" s="221"/>
      <c r="M16" s="221"/>
    </row>
    <row r="17" spans="1:8" ht="24.9" customHeight="1" x14ac:dyDescent="0.4">
      <c r="A17" s="434"/>
      <c r="B17" s="25" t="str">
        <f>'пищ аллер+атоп дерм 3-7'!B17</f>
        <v>Итого за II завтрак</v>
      </c>
      <c r="C17" s="26">
        <v>150</v>
      </c>
      <c r="D17" s="22">
        <f>D16</f>
        <v>1.08</v>
      </c>
      <c r="E17" s="22">
        <f>E16</f>
        <v>0.5</v>
      </c>
      <c r="F17" s="22">
        <f>F16</f>
        <v>11.6</v>
      </c>
      <c r="G17" s="21">
        <f>G16</f>
        <v>55.16</v>
      </c>
      <c r="H17" s="19"/>
    </row>
    <row r="18" spans="1:8" ht="24.9" customHeight="1" x14ac:dyDescent="0.4">
      <c r="A18" s="469" t="s">
        <v>6</v>
      </c>
      <c r="B18" s="389" t="s">
        <v>597</v>
      </c>
      <c r="C18" s="306">
        <v>40</v>
      </c>
      <c r="D18" s="307">
        <v>0.5</v>
      </c>
      <c r="E18" s="307">
        <v>0.04</v>
      </c>
      <c r="F18" s="308">
        <v>2.8</v>
      </c>
      <c r="G18" s="309">
        <v>13</v>
      </c>
      <c r="H18" s="327" t="s">
        <v>598</v>
      </c>
    </row>
    <row r="19" spans="1:8" ht="24" customHeight="1" x14ac:dyDescent="0.4">
      <c r="A19" s="435"/>
      <c r="B19" s="34" t="str">
        <f>'пищ аллер+атоп дерм 3-7'!B19</f>
        <v>Уха рыбацкая (форель)</v>
      </c>
      <c r="C19" s="57" t="s">
        <v>91</v>
      </c>
      <c r="D19" s="57">
        <v>3.4</v>
      </c>
      <c r="E19" s="57">
        <v>2.1</v>
      </c>
      <c r="F19" s="57">
        <v>8.3000000000000007</v>
      </c>
      <c r="G19" s="57">
        <v>66</v>
      </c>
      <c r="H19" s="46" t="s">
        <v>441</v>
      </c>
    </row>
    <row r="20" spans="1:8" ht="24.9" customHeight="1" x14ac:dyDescent="0.4">
      <c r="A20" s="435"/>
      <c r="B20" s="52" t="str">
        <f>'пищ аллер+атоп дерм 3-7'!B20</f>
        <v>Жаркое по домашнему</v>
      </c>
      <c r="C20" s="15">
        <v>150</v>
      </c>
      <c r="D20" s="11" t="s">
        <v>166</v>
      </c>
      <c r="E20" s="11" t="s">
        <v>205</v>
      </c>
      <c r="F20" s="42" t="s">
        <v>77</v>
      </c>
      <c r="G20" s="10" t="s">
        <v>18</v>
      </c>
      <c r="H20" s="30" t="s">
        <v>483</v>
      </c>
    </row>
    <row r="21" spans="1:8" ht="24.9" customHeight="1" x14ac:dyDescent="0.4">
      <c r="A21" s="435"/>
      <c r="B21" s="34" t="str">
        <f>'пищ аллер+атоп дерм 3-7'!B21</f>
        <v>Хлеб Дарницкий</v>
      </c>
      <c r="C21" s="15">
        <v>40</v>
      </c>
      <c r="D21" s="11" t="s">
        <v>75</v>
      </c>
      <c r="E21" s="11" t="s">
        <v>76</v>
      </c>
      <c r="F21" s="11" t="s">
        <v>77</v>
      </c>
      <c r="G21" s="29" t="s">
        <v>78</v>
      </c>
      <c r="H21" s="19"/>
    </row>
    <row r="22" spans="1:8" ht="24.9" customHeight="1" x14ac:dyDescent="0.4">
      <c r="A22" s="436"/>
      <c r="B22" s="35" t="str">
        <f>'пищ аллер+атоп дерм 3-7'!B22</f>
        <v xml:space="preserve">Кисель плодово- ягодный </v>
      </c>
      <c r="C22" s="15">
        <v>150</v>
      </c>
      <c r="D22" s="11" t="s">
        <v>56</v>
      </c>
      <c r="E22" s="11" t="s">
        <v>56</v>
      </c>
      <c r="F22" s="10" t="s">
        <v>79</v>
      </c>
      <c r="G22" s="12">
        <v>57</v>
      </c>
      <c r="H22" s="36" t="s">
        <v>432</v>
      </c>
    </row>
    <row r="23" spans="1:8" ht="24.9" customHeight="1" x14ac:dyDescent="0.4">
      <c r="A23" s="434"/>
      <c r="B23" s="20" t="str">
        <f>'пищ аллер+атоп дерм 3-7'!B23</f>
        <v>Итого за обед</v>
      </c>
      <c r="C23" s="37">
        <v>540</v>
      </c>
      <c r="D23" s="38">
        <f>SUM(D18:D22)</f>
        <v>3.9</v>
      </c>
      <c r="E23" s="38">
        <f>SUM(E18:E22)</f>
        <v>2.14</v>
      </c>
      <c r="F23" s="38">
        <f>SUM(F18:F22)</f>
        <v>11.100000000000001</v>
      </c>
      <c r="G23" s="37">
        <f>G18+G19+G20+G21+G22</f>
        <v>463</v>
      </c>
      <c r="H23" s="39"/>
    </row>
    <row r="24" spans="1:8" ht="24.9" customHeight="1" x14ac:dyDescent="0.4">
      <c r="A24" s="468" t="s">
        <v>59</v>
      </c>
      <c r="B24" s="41" t="str">
        <f>'пищ аллер+атоп дерм 3-7'!B24</f>
        <v>Сок фруктовый</v>
      </c>
      <c r="C24" s="15">
        <v>160</v>
      </c>
      <c r="D24" s="11" t="s">
        <v>177</v>
      </c>
      <c r="E24" s="11" t="s">
        <v>289</v>
      </c>
      <c r="F24" s="42" t="s">
        <v>92</v>
      </c>
      <c r="G24" s="10" t="s">
        <v>13</v>
      </c>
      <c r="H24" s="30" t="s">
        <v>433</v>
      </c>
    </row>
    <row r="25" spans="1:8" ht="24.9" customHeight="1" x14ac:dyDescent="0.4">
      <c r="A25" s="434"/>
      <c r="B25" s="20" t="str">
        <f>'пищ аллер+атоп дерм 3-7'!B25</f>
        <v>Итого за полдник</v>
      </c>
      <c r="C25" s="113">
        <v>160</v>
      </c>
      <c r="D25" s="114" t="s">
        <v>48</v>
      </c>
      <c r="E25" s="114" t="s">
        <v>290</v>
      </c>
      <c r="F25" s="115" t="s">
        <v>552</v>
      </c>
      <c r="G25" s="114" t="s">
        <v>553</v>
      </c>
      <c r="H25" s="39"/>
    </row>
    <row r="26" spans="1:8" ht="24.9" customHeight="1" x14ac:dyDescent="0.4">
      <c r="A26" s="468" t="s">
        <v>8</v>
      </c>
      <c r="B26" s="44" t="str">
        <f>'пищ аллер+атоп дерм 3-7'!B26</f>
        <v xml:space="preserve">Макаронные изделия отварные </v>
      </c>
      <c r="C26" s="8" t="s">
        <v>164</v>
      </c>
      <c r="D26" s="11" t="s">
        <v>165</v>
      </c>
      <c r="E26" s="11" t="s">
        <v>166</v>
      </c>
      <c r="F26" s="11" t="s">
        <v>167</v>
      </c>
      <c r="G26" s="11" t="s">
        <v>168</v>
      </c>
      <c r="H26" s="30" t="s">
        <v>462</v>
      </c>
    </row>
    <row r="27" spans="1:8" ht="24.9" customHeight="1" x14ac:dyDescent="0.4">
      <c r="A27" s="436"/>
      <c r="B27" s="41" t="str">
        <f>'пищ аллер+атоп дерм 3-7'!B27</f>
        <v>Котлеты (говядина)</v>
      </c>
      <c r="C27" s="15">
        <v>150</v>
      </c>
      <c r="D27" s="16">
        <v>1.1000000000000001</v>
      </c>
      <c r="E27" s="16">
        <v>1.1000000000000001</v>
      </c>
      <c r="F27" s="47">
        <v>6.2</v>
      </c>
      <c r="G27" s="29">
        <v>38</v>
      </c>
      <c r="H27" s="44" t="s">
        <v>436</v>
      </c>
    </row>
    <row r="28" spans="1:8" ht="24.9" customHeight="1" x14ac:dyDescent="0.4">
      <c r="A28" s="436"/>
      <c r="B28" s="52" t="str">
        <f>'пищ аллер+атоп дерм 3-7'!B28</f>
        <v xml:space="preserve">Чай с сахаром </v>
      </c>
      <c r="C28" s="8">
        <v>120</v>
      </c>
      <c r="D28" s="11" t="s">
        <v>72</v>
      </c>
      <c r="E28" s="11" t="s">
        <v>93</v>
      </c>
      <c r="F28" s="42" t="s">
        <v>599</v>
      </c>
      <c r="G28" s="12">
        <v>115</v>
      </c>
      <c r="H28" s="83"/>
    </row>
    <row r="29" spans="1:8" ht="24.9" customHeight="1" x14ac:dyDescent="0.4">
      <c r="A29" s="434"/>
      <c r="B29" s="180" t="s">
        <v>162</v>
      </c>
      <c r="C29" s="21">
        <v>405</v>
      </c>
      <c r="D29" s="48">
        <f>D26+D27+D28</f>
        <v>24.8</v>
      </c>
      <c r="E29" s="48">
        <f>E26+E27+E28</f>
        <v>17.500000000000004</v>
      </c>
      <c r="F29" s="48">
        <f>F26+F27+F28</f>
        <v>59</v>
      </c>
      <c r="G29" s="49">
        <f>G26+G27+G28</f>
        <v>494</v>
      </c>
      <c r="H29" s="50"/>
    </row>
    <row r="30" spans="1:8" ht="24.9" customHeight="1" x14ac:dyDescent="0.4">
      <c r="A30" s="472" t="s">
        <v>83</v>
      </c>
      <c r="B30" s="473"/>
      <c r="C30" s="49">
        <f>C29+C25+C23+C17+C15</f>
        <v>1589</v>
      </c>
      <c r="D30" s="48">
        <f>D29+D25+D23+D17+D15</f>
        <v>44.98</v>
      </c>
      <c r="E30" s="48">
        <f>E29+E25+E23+E17+E15</f>
        <v>28.320000000000004</v>
      </c>
      <c r="F30" s="48">
        <f>F29+F25+F23+F17+F15</f>
        <v>141.5</v>
      </c>
      <c r="G30" s="49">
        <f>G29+G25+G23+G17+G15</f>
        <v>1388.16</v>
      </c>
      <c r="H30" s="50"/>
    </row>
    <row r="31" spans="1:8" x14ac:dyDescent="0.4">
      <c r="A31" s="470" t="s">
        <v>24</v>
      </c>
      <c r="B31" s="470" t="s">
        <v>25</v>
      </c>
      <c r="C31" s="467" t="s">
        <v>26</v>
      </c>
      <c r="D31" s="467" t="s">
        <v>37</v>
      </c>
      <c r="E31" s="467"/>
      <c r="F31" s="467"/>
      <c r="G31" s="470" t="s">
        <v>38</v>
      </c>
      <c r="H31" s="470" t="s">
        <v>39</v>
      </c>
    </row>
    <row r="32" spans="1:8" x14ac:dyDescent="0.4">
      <c r="A32" s="471"/>
      <c r="B32" s="471"/>
      <c r="C32" s="468"/>
      <c r="D32" s="224" t="s">
        <v>4</v>
      </c>
      <c r="E32" s="224" t="s">
        <v>36</v>
      </c>
      <c r="F32" s="224" t="s">
        <v>30</v>
      </c>
      <c r="G32" s="471"/>
      <c r="H32" s="471"/>
    </row>
    <row r="33" spans="1:8" ht="24.9" customHeight="1" x14ac:dyDescent="0.4">
      <c r="A33" s="463" t="s">
        <v>333</v>
      </c>
      <c r="B33" s="465"/>
      <c r="C33" s="465"/>
      <c r="D33" s="465"/>
      <c r="E33" s="465"/>
      <c r="F33" s="465"/>
      <c r="G33" s="465"/>
      <c r="H33" s="466"/>
    </row>
    <row r="34" spans="1:8" ht="24.9" customHeight="1" x14ac:dyDescent="0.4">
      <c r="A34" s="467" t="s">
        <v>40</v>
      </c>
      <c r="B34" s="28" t="str">
        <f>'пищ аллер+атоп дерм 3-7'!B35</f>
        <v>Каша гречневая рассыпчатая</v>
      </c>
      <c r="C34" s="8" t="s">
        <v>124</v>
      </c>
      <c r="D34" s="11" t="s">
        <v>174</v>
      </c>
      <c r="E34" s="11" t="s">
        <v>86</v>
      </c>
      <c r="F34" s="11" t="s">
        <v>175</v>
      </c>
      <c r="G34" s="11" t="s">
        <v>5</v>
      </c>
      <c r="H34" s="54" t="s">
        <v>463</v>
      </c>
    </row>
    <row r="35" spans="1:8" ht="30" customHeight="1" x14ac:dyDescent="0.4">
      <c r="A35" s="467"/>
      <c r="B35" s="18" t="str">
        <f>'пищ аллер+атоп дерм 3-7'!B36</f>
        <v>Бутерброд с сыром</v>
      </c>
      <c r="C35" s="8" t="s">
        <v>142</v>
      </c>
      <c r="D35" s="11" t="s">
        <v>105</v>
      </c>
      <c r="E35" s="11" t="s">
        <v>143</v>
      </c>
      <c r="F35" s="11" t="s">
        <v>144</v>
      </c>
      <c r="G35" s="10" t="s">
        <v>145</v>
      </c>
      <c r="H35" s="30" t="s">
        <v>451</v>
      </c>
    </row>
    <row r="36" spans="1:8" ht="24.9" customHeight="1" x14ac:dyDescent="0.4">
      <c r="A36" s="467"/>
      <c r="B36" s="41" t="str">
        <f>'пищ аллер+атоп дерм 3-7'!B37</f>
        <v>Чай с молоком и сахаром</v>
      </c>
      <c r="C36" s="15">
        <v>150</v>
      </c>
      <c r="D36" s="16">
        <v>1.1000000000000001</v>
      </c>
      <c r="E36" s="16">
        <v>1.1000000000000001</v>
      </c>
      <c r="F36" s="47">
        <v>6.2</v>
      </c>
      <c r="G36" s="29">
        <v>38</v>
      </c>
      <c r="H36" s="44" t="s">
        <v>436</v>
      </c>
    </row>
    <row r="37" spans="1:8" ht="24.9" customHeight="1" x14ac:dyDescent="0.4">
      <c r="A37" s="467"/>
      <c r="B37" s="20" t="str">
        <f>'пищ аллер+атоп дерм 3-7'!B38</f>
        <v>Итого за завтрак</v>
      </c>
      <c r="C37" s="21">
        <v>344</v>
      </c>
      <c r="D37" s="22">
        <f>D36+D35+D34</f>
        <v>12.899999999999999</v>
      </c>
      <c r="E37" s="22">
        <f>E36+E35+E34</f>
        <v>10.8</v>
      </c>
      <c r="F37" s="22">
        <f>F36+F35+F34</f>
        <v>48.5</v>
      </c>
      <c r="G37" s="21">
        <f>G36+G35+G34</f>
        <v>344</v>
      </c>
      <c r="H37" s="55"/>
    </row>
    <row r="38" spans="1:8" ht="24.9" customHeight="1" x14ac:dyDescent="0.4">
      <c r="A38" s="467" t="s">
        <v>23</v>
      </c>
      <c r="B38" s="23" t="str">
        <f>'пищ аллер+атоп дерм 3-7'!B39</f>
        <v>Сок фруктовый</v>
      </c>
      <c r="C38" s="11" t="s">
        <v>551</v>
      </c>
      <c r="D38" s="16">
        <v>1.08</v>
      </c>
      <c r="E38" s="17">
        <v>0.5</v>
      </c>
      <c r="F38" s="17">
        <v>11.6</v>
      </c>
      <c r="G38" s="24">
        <v>55.16</v>
      </c>
      <c r="H38" s="19"/>
    </row>
    <row r="39" spans="1:8" ht="24.9" customHeight="1" x14ac:dyDescent="0.4">
      <c r="A39" s="467"/>
      <c r="B39" s="25" t="str">
        <f>'пищ аллер+атоп дерм 3-7'!B40</f>
        <v>Итого за II завтрак</v>
      </c>
      <c r="C39" s="26">
        <v>150</v>
      </c>
      <c r="D39" s="22">
        <f>D38</f>
        <v>1.08</v>
      </c>
      <c r="E39" s="22">
        <f>E38</f>
        <v>0.5</v>
      </c>
      <c r="F39" s="22">
        <f>F38</f>
        <v>11.6</v>
      </c>
      <c r="G39" s="21">
        <v>55</v>
      </c>
      <c r="H39" s="55"/>
    </row>
    <row r="40" spans="1:8" ht="24.9" customHeight="1" x14ac:dyDescent="0.4">
      <c r="A40" s="467" t="s">
        <v>6</v>
      </c>
      <c r="B40" s="389" t="s">
        <v>90</v>
      </c>
      <c r="C40" s="306">
        <v>40</v>
      </c>
      <c r="D40" s="307">
        <v>0.9</v>
      </c>
      <c r="E40" s="307">
        <v>1.8</v>
      </c>
      <c r="F40" s="308">
        <v>4.2</v>
      </c>
      <c r="G40" s="309">
        <v>36</v>
      </c>
      <c r="H40" s="311" t="s">
        <v>440</v>
      </c>
    </row>
    <row r="41" spans="1:8" ht="24.9" customHeight="1" x14ac:dyDescent="0.4">
      <c r="A41" s="467"/>
      <c r="B41" s="41" t="str">
        <f>'пищ аллер+атоп дерм 3-7'!B42</f>
        <v>Суп лапша домашняя на к/б</v>
      </c>
      <c r="C41" s="15">
        <v>150</v>
      </c>
      <c r="D41" s="11" t="s">
        <v>211</v>
      </c>
      <c r="E41" s="11" t="s">
        <v>178</v>
      </c>
      <c r="F41" s="11" t="s">
        <v>212</v>
      </c>
      <c r="G41" s="29" t="s">
        <v>7</v>
      </c>
      <c r="H41" s="54" t="s">
        <v>461</v>
      </c>
    </row>
    <row r="42" spans="1:8" ht="24.9" customHeight="1" x14ac:dyDescent="0.4">
      <c r="A42" s="467"/>
      <c r="B42" s="74" t="str">
        <f>'пищ аллер+атоп дерм 3-7'!B43</f>
        <v>Куры отварные</v>
      </c>
      <c r="C42" s="15">
        <v>50</v>
      </c>
      <c r="D42" s="11" t="s">
        <v>213</v>
      </c>
      <c r="E42" s="11" t="s">
        <v>214</v>
      </c>
      <c r="F42" s="11" t="s">
        <v>182</v>
      </c>
      <c r="G42" s="29" t="s">
        <v>215</v>
      </c>
      <c r="H42" s="54" t="s">
        <v>488</v>
      </c>
    </row>
    <row r="43" spans="1:8" ht="36" customHeight="1" x14ac:dyDescent="0.4">
      <c r="A43" s="467"/>
      <c r="B43" s="41" t="str">
        <f>'пищ аллер+атоп дерм 3-7'!B44</f>
        <v>Пюре картофельное</v>
      </c>
      <c r="C43" s="15">
        <v>120</v>
      </c>
      <c r="D43" s="11" t="s">
        <v>122</v>
      </c>
      <c r="E43" s="11" t="s">
        <v>160</v>
      </c>
      <c r="F43" s="11" t="s">
        <v>69</v>
      </c>
      <c r="G43" s="29" t="s">
        <v>181</v>
      </c>
      <c r="H43" s="54" t="s">
        <v>455</v>
      </c>
    </row>
    <row r="44" spans="1:8" ht="24.9" customHeight="1" x14ac:dyDescent="0.4">
      <c r="A44" s="467"/>
      <c r="B44" s="34" t="str">
        <f>'пищ аллер+атоп дерм 3-7'!B45</f>
        <v>Хлеб Дарницкий</v>
      </c>
      <c r="C44" s="15">
        <v>40</v>
      </c>
      <c r="D44" s="11" t="s">
        <v>75</v>
      </c>
      <c r="E44" s="11" t="s">
        <v>76</v>
      </c>
      <c r="F44" s="11" t="s">
        <v>77</v>
      </c>
      <c r="G44" s="29" t="s">
        <v>78</v>
      </c>
      <c r="H44" s="55"/>
    </row>
    <row r="45" spans="1:8" ht="37.5" customHeight="1" x14ac:dyDescent="0.4">
      <c r="A45" s="467"/>
      <c r="B45" s="41" t="str">
        <f>'пищ аллер+атоп дерм 3-7'!B46</f>
        <v>Компот из свежих плодов (яблоко, груша)</v>
      </c>
      <c r="C45" s="15">
        <v>150</v>
      </c>
      <c r="D45" s="11">
        <v>0.7</v>
      </c>
      <c r="E45" s="11">
        <v>0.04</v>
      </c>
      <c r="F45" s="11">
        <v>20.6</v>
      </c>
      <c r="G45" s="29">
        <v>82</v>
      </c>
      <c r="H45" s="58" t="s">
        <v>443</v>
      </c>
    </row>
    <row r="46" spans="1:8" ht="24.9" customHeight="1" x14ac:dyDescent="0.4">
      <c r="A46" s="467"/>
      <c r="B46" s="20" t="str">
        <f>'пищ аллер+атоп дерм 3-7'!B47</f>
        <v>Итого за обед</v>
      </c>
      <c r="C46" s="59" t="s">
        <v>499</v>
      </c>
      <c r="D46" s="38">
        <f>D45+D44+D43+D42+D41+D40</f>
        <v>18.7</v>
      </c>
      <c r="E46" s="38">
        <f>E45+E44+E43+E42+E41+E40</f>
        <v>18.14</v>
      </c>
      <c r="F46" s="38">
        <f>F45+F44+F43+F42+F41+F40</f>
        <v>56.500000000000007</v>
      </c>
      <c r="G46" s="37">
        <f>G45+G44+G43+G42+G41+G40</f>
        <v>476</v>
      </c>
      <c r="H46" s="50"/>
    </row>
    <row r="47" spans="1:8" ht="24.9" customHeight="1" x14ac:dyDescent="0.4">
      <c r="A47" s="467" t="s">
        <v>59</v>
      </c>
      <c r="B47" s="28" t="str">
        <f>'пищ аллер+атоп дерм 3-7'!B48</f>
        <v>Сок фруктовый</v>
      </c>
      <c r="C47" s="15">
        <v>150</v>
      </c>
      <c r="D47" s="11" t="s">
        <v>51</v>
      </c>
      <c r="E47" s="11" t="s">
        <v>48</v>
      </c>
      <c r="F47" s="42" t="s">
        <v>127</v>
      </c>
      <c r="G47" s="12" t="s">
        <v>14</v>
      </c>
      <c r="H47" s="45" t="s">
        <v>444</v>
      </c>
    </row>
    <row r="48" spans="1:8" ht="24.9" customHeight="1" x14ac:dyDescent="0.4">
      <c r="A48" s="467"/>
      <c r="B48" s="20" t="str">
        <f>'пищ аллер+атоп дерм 3-7'!B49</f>
        <v>Итого за полдник</v>
      </c>
      <c r="C48" s="43">
        <v>150</v>
      </c>
      <c r="D48" s="38">
        <v>4.0999999999999996</v>
      </c>
      <c r="E48" s="38">
        <v>4.5999999999999996</v>
      </c>
      <c r="F48" s="38">
        <v>6.4</v>
      </c>
      <c r="G48" s="37">
        <v>82</v>
      </c>
      <c r="H48" s="50"/>
    </row>
    <row r="49" spans="1:8" ht="24.9" customHeight="1" x14ac:dyDescent="0.4">
      <c r="A49" s="467" t="s">
        <v>8</v>
      </c>
      <c r="B49" s="13" t="str">
        <f>'пищ аллер+атоп дерм 3-7'!B50</f>
        <v>Каша кукурузная на воде</v>
      </c>
      <c r="C49" s="65">
        <v>120</v>
      </c>
      <c r="D49" s="78">
        <v>10.6</v>
      </c>
      <c r="E49" s="79">
        <v>15.6</v>
      </c>
      <c r="F49" s="79">
        <v>1.8</v>
      </c>
      <c r="G49" s="103" t="s">
        <v>10</v>
      </c>
      <c r="H49" s="45" t="s">
        <v>479</v>
      </c>
    </row>
    <row r="50" spans="1:8" ht="24.9" customHeight="1" x14ac:dyDescent="0.4">
      <c r="A50" s="467"/>
      <c r="B50" s="52" t="str">
        <f>'пищ аллер+атоп дерм 3-7'!B51</f>
        <v xml:space="preserve">Чай с сахаром </v>
      </c>
      <c r="C50" s="15">
        <v>150</v>
      </c>
      <c r="D50" s="16">
        <v>2.1</v>
      </c>
      <c r="E50" s="16">
        <v>2.1</v>
      </c>
      <c r="F50" s="17">
        <v>11</v>
      </c>
      <c r="G50" s="12">
        <v>70</v>
      </c>
      <c r="H50" s="23" t="s">
        <v>439</v>
      </c>
    </row>
    <row r="51" spans="1:8" ht="24.9" customHeight="1" x14ac:dyDescent="0.4">
      <c r="A51" s="467"/>
      <c r="B51" s="34" t="str">
        <f>'пищ аллер+атоп дерм 3-7'!B52</f>
        <v>Хлеб пшеничный</v>
      </c>
      <c r="C51" s="8">
        <v>40</v>
      </c>
      <c r="D51" s="10" t="s">
        <v>284</v>
      </c>
      <c r="E51" s="10" t="s">
        <v>285</v>
      </c>
      <c r="F51" s="10" t="s">
        <v>286</v>
      </c>
      <c r="G51" s="12">
        <v>93</v>
      </c>
      <c r="H51" s="46" t="s">
        <v>446</v>
      </c>
    </row>
    <row r="52" spans="1:8" ht="24.9" customHeight="1" x14ac:dyDescent="0.4">
      <c r="A52" s="467"/>
      <c r="B52" s="52" t="str">
        <f>'пищ аллер+атоп дерм 3-7'!B53</f>
        <v>Фрукт (груша)</v>
      </c>
      <c r="C52" s="34">
        <v>100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ht="24.9" customHeight="1" x14ac:dyDescent="0.4">
      <c r="A53" s="467"/>
      <c r="B53" s="20" t="str">
        <f>'пищ аллер+атоп дерм 3-7'!B54</f>
        <v>Итого за ужин</v>
      </c>
      <c r="C53" s="21">
        <f>C49+C50+C51+C52</f>
        <v>410</v>
      </c>
      <c r="D53" s="22">
        <f>D49+D50+D51+D52</f>
        <v>16.139999999999997</v>
      </c>
      <c r="E53" s="22">
        <f>E49+E50+E51+E52</f>
        <v>18.32</v>
      </c>
      <c r="F53" s="22">
        <f>F49+F50+F51+F52</f>
        <v>42.78</v>
      </c>
      <c r="G53" s="21">
        <f>G49+G50+G51+G52</f>
        <v>400</v>
      </c>
      <c r="H53" s="50"/>
    </row>
    <row r="54" spans="1:8" ht="24.9" customHeight="1" x14ac:dyDescent="0.4">
      <c r="A54" s="472" t="s">
        <v>83</v>
      </c>
      <c r="B54" s="473"/>
      <c r="C54" s="49">
        <f>C53+C48+C46+C39+C37</f>
        <v>1604</v>
      </c>
      <c r="D54" s="48">
        <f>D53+D48+D46+D39+D37</f>
        <v>52.919999999999995</v>
      </c>
      <c r="E54" s="48">
        <f>E53+E48+E46+E39+E37</f>
        <v>52.36</v>
      </c>
      <c r="F54" s="48">
        <f>F53+F48+F46+F39+F37</f>
        <v>165.78</v>
      </c>
      <c r="G54" s="49">
        <f>G53+G48+G46+G39+G37</f>
        <v>1357</v>
      </c>
      <c r="H54" s="39"/>
    </row>
    <row r="55" spans="1:8" x14ac:dyDescent="0.4">
      <c r="A55" s="470" t="s">
        <v>24</v>
      </c>
      <c r="B55" s="470" t="s">
        <v>25</v>
      </c>
      <c r="C55" s="467" t="s">
        <v>26</v>
      </c>
      <c r="D55" s="467" t="s">
        <v>37</v>
      </c>
      <c r="E55" s="467"/>
      <c r="F55" s="467"/>
      <c r="G55" s="470" t="s">
        <v>38</v>
      </c>
      <c r="H55" s="470" t="s">
        <v>39</v>
      </c>
    </row>
    <row r="56" spans="1:8" x14ac:dyDescent="0.4">
      <c r="A56" s="471"/>
      <c r="B56" s="471"/>
      <c r="C56" s="468"/>
      <c r="D56" s="224" t="s">
        <v>4</v>
      </c>
      <c r="E56" s="224" t="s">
        <v>36</v>
      </c>
      <c r="F56" s="224" t="s">
        <v>30</v>
      </c>
      <c r="G56" s="471"/>
      <c r="H56" s="471"/>
    </row>
    <row r="57" spans="1:8" ht="24.9" customHeight="1" x14ac:dyDescent="0.4">
      <c r="A57" s="463" t="s">
        <v>332</v>
      </c>
      <c r="B57" s="464"/>
      <c r="C57" s="465"/>
      <c r="D57" s="465"/>
      <c r="E57" s="465"/>
      <c r="F57" s="465"/>
      <c r="G57" s="465"/>
      <c r="H57" s="466"/>
    </row>
    <row r="58" spans="1:8" ht="24.9" customHeight="1" x14ac:dyDescent="0.4">
      <c r="A58" s="467" t="s">
        <v>40</v>
      </c>
      <c r="B58" s="7" t="str">
        <f>'пищ аллер+атоп дерм 3-7'!B59</f>
        <v>Каша  "Дружба" на воде</v>
      </c>
      <c r="C58" s="8" t="s">
        <v>124</v>
      </c>
      <c r="D58" s="9">
        <v>4.7</v>
      </c>
      <c r="E58" s="10" t="s">
        <v>100</v>
      </c>
      <c r="F58" s="11" t="s">
        <v>523</v>
      </c>
      <c r="G58" s="12" t="s">
        <v>300</v>
      </c>
      <c r="H58" s="51" t="s">
        <v>447</v>
      </c>
    </row>
    <row r="59" spans="1:8" ht="24.9" customHeight="1" x14ac:dyDescent="0.4">
      <c r="A59" s="467"/>
      <c r="B59" s="41" t="str">
        <f>'пищ аллер+атоп дерм 3-7'!B60</f>
        <v>Батон</v>
      </c>
      <c r="C59" s="11" t="s">
        <v>173</v>
      </c>
      <c r="D59" s="10">
        <v>2.4</v>
      </c>
      <c r="E59" s="10">
        <v>2.4</v>
      </c>
      <c r="F59" s="53">
        <v>14.5</v>
      </c>
      <c r="G59" s="12">
        <v>109</v>
      </c>
      <c r="H59" s="30" t="s">
        <v>459</v>
      </c>
    </row>
    <row r="60" spans="1:8" ht="24.9" customHeight="1" x14ac:dyDescent="0.4">
      <c r="A60" s="467"/>
      <c r="B60" s="52" t="str">
        <f>'пищ аллер+атоп дерм 3-7'!B61</f>
        <v xml:space="preserve">Чай с сахаром </v>
      </c>
      <c r="C60" s="15">
        <v>150</v>
      </c>
      <c r="D60" s="16">
        <v>2.1</v>
      </c>
      <c r="E60" s="16">
        <v>2.1</v>
      </c>
      <c r="F60" s="17">
        <v>11</v>
      </c>
      <c r="G60" s="12">
        <v>70</v>
      </c>
      <c r="H60" s="23" t="s">
        <v>439</v>
      </c>
    </row>
    <row r="61" spans="1:8" ht="24.9" customHeight="1" x14ac:dyDescent="0.4">
      <c r="A61" s="467"/>
      <c r="B61" s="20" t="str">
        <f>'пищ аллер+атоп дерм 3-7'!B62</f>
        <v>Итого за завтрак</v>
      </c>
      <c r="C61" s="21">
        <v>339</v>
      </c>
      <c r="D61" s="22">
        <f>D58+D59+D60</f>
        <v>9.1999999999999993</v>
      </c>
      <c r="E61" s="22">
        <f>E58+E59+E60</f>
        <v>10.6</v>
      </c>
      <c r="F61" s="22">
        <f>F58+F59+F60</f>
        <v>50.6</v>
      </c>
      <c r="G61" s="21">
        <f>G58+G59+G60</f>
        <v>353</v>
      </c>
      <c r="H61" s="55"/>
    </row>
    <row r="62" spans="1:8" ht="24.9" customHeight="1" x14ac:dyDescent="0.4">
      <c r="A62" s="468" t="s">
        <v>23</v>
      </c>
      <c r="B62" s="23" t="str">
        <f>'пищ аллер+атоп дерм 3-7'!B63</f>
        <v>Фрукт (яблоко)</v>
      </c>
      <c r="C62" s="11" t="s">
        <v>600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ht="24.9" customHeight="1" x14ac:dyDescent="0.4">
      <c r="A63" s="434"/>
      <c r="B63" s="25" t="str">
        <f>'пищ аллер+атоп дерм 3-7'!B64</f>
        <v>Итого за II завтрак</v>
      </c>
      <c r="C63" s="26">
        <v>100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v>55</v>
      </c>
      <c r="H63" s="55"/>
    </row>
    <row r="64" spans="1:8" ht="24.9" customHeight="1" x14ac:dyDescent="0.4">
      <c r="A64" s="469" t="s">
        <v>6</v>
      </c>
      <c r="B64" s="28" t="str">
        <f>'пищ аллер+атоп дерм 3-7'!B65</f>
        <v>Салат из свеклы с растительным маслом</v>
      </c>
      <c r="C64" s="15">
        <v>40</v>
      </c>
      <c r="D64" s="11" t="s">
        <v>45</v>
      </c>
      <c r="E64" s="11" t="s">
        <v>158</v>
      </c>
      <c r="F64" s="42" t="s">
        <v>298</v>
      </c>
      <c r="G64" s="12" t="s">
        <v>13</v>
      </c>
      <c r="H64" s="30" t="s">
        <v>557</v>
      </c>
    </row>
    <row r="65" spans="1:8" ht="24" customHeight="1" x14ac:dyDescent="0.4">
      <c r="A65" s="435"/>
      <c r="B65" s="34" t="str">
        <f>'пищ аллер+атоп дерм 3-7'!B66</f>
        <v>Рассольник домашний на м/б (без сметаны)</v>
      </c>
      <c r="C65" s="40" t="s">
        <v>74</v>
      </c>
      <c r="D65" s="40">
        <v>1.3</v>
      </c>
      <c r="E65" s="40">
        <v>3</v>
      </c>
      <c r="F65" s="40">
        <v>8.1999999999999993</v>
      </c>
      <c r="G65" s="33">
        <v>66</v>
      </c>
      <c r="H65" s="45" t="s">
        <v>491</v>
      </c>
    </row>
    <row r="66" spans="1:8" ht="24.9" customHeight="1" x14ac:dyDescent="0.4">
      <c r="A66" s="435"/>
      <c r="B66" s="41" t="str">
        <f>'пищ аллер+атоп дерм 3-7'!B67</f>
        <v xml:space="preserve">Эчпочмак </v>
      </c>
      <c r="C66" s="15">
        <v>100</v>
      </c>
      <c r="D66" s="11" t="s">
        <v>260</v>
      </c>
      <c r="E66" s="11" t="s">
        <v>156</v>
      </c>
      <c r="F66" s="11" t="s">
        <v>261</v>
      </c>
      <c r="G66" s="29" t="s">
        <v>262</v>
      </c>
      <c r="H66" s="58" t="s">
        <v>449</v>
      </c>
    </row>
    <row r="67" spans="1:8" ht="24.9" customHeight="1" x14ac:dyDescent="0.4">
      <c r="A67" s="435"/>
      <c r="B67" s="34" t="str">
        <f>'пищ аллер+атоп дерм 3-7'!B68</f>
        <v>Хлеб Дарницкий</v>
      </c>
      <c r="C67" s="15">
        <v>40</v>
      </c>
      <c r="D67" s="11" t="s">
        <v>75</v>
      </c>
      <c r="E67" s="11" t="s">
        <v>76</v>
      </c>
      <c r="F67" s="11" t="s">
        <v>77</v>
      </c>
      <c r="G67" s="29" t="s">
        <v>78</v>
      </c>
      <c r="H67" s="55"/>
    </row>
    <row r="68" spans="1:8" ht="24.9" customHeight="1" x14ac:dyDescent="0.4">
      <c r="A68" s="436"/>
      <c r="B68" s="44" t="str">
        <f>'пищ аллер+атоп дерм 3-7'!B69</f>
        <v>Компот из смеси сухофруктов</v>
      </c>
      <c r="C68" s="15">
        <v>150</v>
      </c>
      <c r="D68" s="11">
        <v>0.7</v>
      </c>
      <c r="E68" s="11">
        <v>0.04</v>
      </c>
      <c r="F68" s="11">
        <v>20.6</v>
      </c>
      <c r="G68" s="29">
        <v>82</v>
      </c>
      <c r="H68" s="45" t="s">
        <v>450</v>
      </c>
    </row>
    <row r="69" spans="1:8" ht="24.9" customHeight="1" x14ac:dyDescent="0.4">
      <c r="A69" s="434"/>
      <c r="B69" s="20" t="str">
        <f>'пищ аллер+атоп дерм 3-7'!B70</f>
        <v>Итого за обед</v>
      </c>
      <c r="C69" s="67">
        <v>485</v>
      </c>
      <c r="D69" s="59">
        <f>D64+D65+D66+D67+D68</f>
        <v>18.669999999999998</v>
      </c>
      <c r="E69" s="59">
        <f>E64+E65+E66+E67+E68</f>
        <v>20.64</v>
      </c>
      <c r="F69" s="59">
        <f>F64+F65+F66+F67+F68</f>
        <v>76.5</v>
      </c>
      <c r="G69" s="59">
        <f>G64+G65+G66+G67+G68</f>
        <v>573</v>
      </c>
      <c r="H69" s="50"/>
    </row>
    <row r="70" spans="1:8" ht="24.9" customHeight="1" x14ac:dyDescent="0.4">
      <c r="A70" s="468" t="s">
        <v>59</v>
      </c>
      <c r="B70" s="41" t="str">
        <f>'пищ аллер+атоп дерм 3-7'!B71</f>
        <v>Сок фруктовый</v>
      </c>
      <c r="C70" s="15">
        <v>160</v>
      </c>
      <c r="D70" s="11" t="s">
        <v>309</v>
      </c>
      <c r="E70" s="11" t="s">
        <v>195</v>
      </c>
      <c r="F70" s="42">
        <v>6.4</v>
      </c>
      <c r="G70" s="12" t="s">
        <v>15</v>
      </c>
      <c r="H70" s="30" t="s">
        <v>433</v>
      </c>
    </row>
    <row r="71" spans="1:8" ht="24.9" customHeight="1" x14ac:dyDescent="0.4">
      <c r="A71" s="436"/>
      <c r="B71" s="390" t="s">
        <v>125</v>
      </c>
      <c r="C71" s="306">
        <v>30</v>
      </c>
      <c r="D71" s="313" t="s">
        <v>211</v>
      </c>
      <c r="E71" s="313" t="s">
        <v>99</v>
      </c>
      <c r="F71" s="314" t="s">
        <v>530</v>
      </c>
      <c r="G71" s="345" t="s">
        <v>531</v>
      </c>
      <c r="H71" s="429"/>
    </row>
    <row r="72" spans="1:8" ht="24.9" customHeight="1" x14ac:dyDescent="0.4">
      <c r="A72" s="434"/>
      <c r="B72" s="20" t="str">
        <f>'пищ аллер+атоп дерм 3-7'!B73</f>
        <v>Итого за полдник</v>
      </c>
      <c r="C72" s="43">
        <v>190</v>
      </c>
      <c r="D72" s="26">
        <v>6.34</v>
      </c>
      <c r="E72" s="26">
        <v>6.2</v>
      </c>
      <c r="F72" s="26">
        <v>33.549999999999997</v>
      </c>
      <c r="G72" s="37">
        <v>215</v>
      </c>
      <c r="H72" s="50"/>
    </row>
    <row r="73" spans="1:8" ht="24.75" customHeight="1" x14ac:dyDescent="0.4">
      <c r="A73" s="468" t="s">
        <v>8</v>
      </c>
      <c r="B73" s="41" t="str">
        <f>'пищ аллер+атоп дерм 3-7'!B74</f>
        <v xml:space="preserve">Кнели рыбные припущенные </v>
      </c>
      <c r="C73" s="15" t="s">
        <v>152</v>
      </c>
      <c r="D73" s="11" t="s">
        <v>153</v>
      </c>
      <c r="E73" s="11" t="s">
        <v>154</v>
      </c>
      <c r="F73" s="42" t="s">
        <v>99</v>
      </c>
      <c r="G73" s="12" t="s">
        <v>155</v>
      </c>
      <c r="H73" s="45" t="s">
        <v>465</v>
      </c>
    </row>
    <row r="74" spans="1:8" ht="24.75" customHeight="1" x14ac:dyDescent="0.4">
      <c r="A74" s="436"/>
      <c r="B74" s="30" t="str">
        <f>'пищ аллер+атоп дерм 3-7'!B75</f>
        <v>Картофель тушенный</v>
      </c>
      <c r="C74" s="61">
        <v>120</v>
      </c>
      <c r="D74" s="79" t="s">
        <v>408</v>
      </c>
      <c r="E74" s="79" t="s">
        <v>409</v>
      </c>
      <c r="F74" s="79" t="s">
        <v>410</v>
      </c>
      <c r="G74" s="79" t="s">
        <v>411</v>
      </c>
      <c r="H74" s="119" t="s">
        <v>458</v>
      </c>
    </row>
    <row r="75" spans="1:8" ht="24.9" customHeight="1" x14ac:dyDescent="0.4">
      <c r="A75" s="436"/>
      <c r="B75" s="14" t="str">
        <f>'пищ аллер+атоп дерм 3-7'!B76</f>
        <v>Чай с лимоном и сахаром</v>
      </c>
      <c r="C75" s="15">
        <v>150</v>
      </c>
      <c r="D75" s="16" t="s">
        <v>31</v>
      </c>
      <c r="E75" s="16" t="s">
        <v>32</v>
      </c>
      <c r="F75" s="17">
        <v>4.7</v>
      </c>
      <c r="G75" s="12">
        <v>19</v>
      </c>
      <c r="H75" s="54" t="s">
        <v>446</v>
      </c>
    </row>
    <row r="76" spans="1:8" ht="24.9" customHeight="1" x14ac:dyDescent="0.4">
      <c r="A76" s="436"/>
      <c r="B76" s="34" t="str">
        <f>'пищ аллер+атоп дерм 3-7'!B77</f>
        <v>Хлеб пшеничный</v>
      </c>
      <c r="C76" s="8">
        <v>40</v>
      </c>
      <c r="D76" s="10" t="s">
        <v>284</v>
      </c>
      <c r="E76" s="10" t="s">
        <v>285</v>
      </c>
      <c r="F76" s="10" t="s">
        <v>286</v>
      </c>
      <c r="G76" s="12" t="s">
        <v>320</v>
      </c>
      <c r="H76" s="70"/>
    </row>
    <row r="77" spans="1:8" ht="24.9" hidden="1" customHeight="1" x14ac:dyDescent="0.4">
      <c r="A77" s="436"/>
      <c r="B77" s="51"/>
      <c r="C77" s="65"/>
      <c r="D77" s="79"/>
      <c r="E77" s="79"/>
      <c r="F77" s="117"/>
      <c r="G77" s="62"/>
      <c r="H77" s="39"/>
    </row>
    <row r="78" spans="1:8" ht="24.9" customHeight="1" x14ac:dyDescent="0.4">
      <c r="A78" s="434"/>
      <c r="B78" s="20" t="str">
        <f>'пищ аллер+атоп дерм 3-7'!B79</f>
        <v>Итого за ужин</v>
      </c>
      <c r="C78" s="21">
        <v>413</v>
      </c>
      <c r="D78" s="22">
        <f>D73+D74+D75+D76+D77</f>
        <v>16.88</v>
      </c>
      <c r="E78" s="22">
        <f>E73+E74+E75+E76+E77</f>
        <v>16.610000000000003</v>
      </c>
      <c r="F78" s="22">
        <f>F73+F74+F75+F76+F77</f>
        <v>44.78</v>
      </c>
      <c r="G78" s="21">
        <f>G73+G74+G75+G76+G77</f>
        <v>346.6</v>
      </c>
      <c r="H78" s="39"/>
    </row>
    <row r="79" spans="1:8" ht="24.9" customHeight="1" x14ac:dyDescent="0.4">
      <c r="A79" s="472" t="s">
        <v>83</v>
      </c>
      <c r="B79" s="473"/>
      <c r="C79" s="49">
        <f>C78+C72+C69+C63+C61</f>
        <v>1527</v>
      </c>
      <c r="D79" s="48">
        <f>D78+D72+D69+D63+D61</f>
        <v>51.489999999999995</v>
      </c>
      <c r="E79" s="48">
        <f>E78+E72+E69+E63+E61</f>
        <v>54.45</v>
      </c>
      <c r="F79" s="48">
        <f>F78+F72+F69+F63+F61</f>
        <v>215.23</v>
      </c>
      <c r="G79" s="49">
        <f>G78+G72+G69+G63+G61</f>
        <v>1542.6</v>
      </c>
      <c r="H79" s="39"/>
    </row>
    <row r="80" spans="1:8" x14ac:dyDescent="0.4">
      <c r="A80" s="470" t="s">
        <v>24</v>
      </c>
      <c r="B80" s="470" t="s">
        <v>25</v>
      </c>
      <c r="C80" s="467" t="s">
        <v>26</v>
      </c>
      <c r="D80" s="467" t="s">
        <v>37</v>
      </c>
      <c r="E80" s="467"/>
      <c r="F80" s="467"/>
      <c r="G80" s="470" t="s">
        <v>38</v>
      </c>
      <c r="H80" s="470" t="s">
        <v>39</v>
      </c>
    </row>
    <row r="81" spans="1:8" x14ac:dyDescent="0.4">
      <c r="A81" s="471"/>
      <c r="B81" s="471"/>
      <c r="C81" s="468"/>
      <c r="D81" s="224" t="s">
        <v>4</v>
      </c>
      <c r="E81" s="224" t="s">
        <v>36</v>
      </c>
      <c r="F81" s="224" t="s">
        <v>30</v>
      </c>
      <c r="G81" s="471"/>
      <c r="H81" s="471"/>
    </row>
    <row r="82" spans="1:8" ht="24.9" customHeight="1" x14ac:dyDescent="0.4">
      <c r="A82" s="463" t="s">
        <v>334</v>
      </c>
      <c r="B82" s="464"/>
      <c r="C82" s="465"/>
      <c r="D82" s="465"/>
      <c r="E82" s="465"/>
      <c r="F82" s="465"/>
      <c r="G82" s="465"/>
      <c r="H82" s="466"/>
    </row>
    <row r="83" spans="1:8" ht="35.25" customHeight="1" x14ac:dyDescent="0.4">
      <c r="A83" s="467" t="s">
        <v>40</v>
      </c>
      <c r="B83" s="41" t="str">
        <f>'пищ аллер+атоп дерм 3-7'!B84</f>
        <v>Каша овсяная  "Геркулес" на воде</v>
      </c>
      <c r="C83" s="15" t="s">
        <v>124</v>
      </c>
      <c r="D83" s="11">
        <v>6.1</v>
      </c>
      <c r="E83" s="71" t="s">
        <v>225</v>
      </c>
      <c r="F83" s="11" t="s">
        <v>137</v>
      </c>
      <c r="G83" s="11" t="s">
        <v>226</v>
      </c>
      <c r="H83" s="30" t="s">
        <v>442</v>
      </c>
    </row>
    <row r="84" spans="1:8" ht="24.9" customHeight="1" x14ac:dyDescent="0.4">
      <c r="A84" s="467"/>
      <c r="B84" s="18" t="str">
        <f>'пищ аллер+атоп дерм 3-7'!B85</f>
        <v>Бутерброд с сыром</v>
      </c>
      <c r="C84" s="8" t="s">
        <v>142</v>
      </c>
      <c r="D84" s="11" t="s">
        <v>105</v>
      </c>
      <c r="E84" s="11" t="s">
        <v>143</v>
      </c>
      <c r="F84" s="11" t="s">
        <v>144</v>
      </c>
      <c r="G84" s="10" t="s">
        <v>145</v>
      </c>
      <c r="H84" s="30" t="s">
        <v>451</v>
      </c>
    </row>
    <row r="85" spans="1:8" ht="24.9" customHeight="1" x14ac:dyDescent="0.4">
      <c r="A85" s="467"/>
      <c r="B85" s="44" t="str">
        <f>'пищ аллер+атоп дерм 3-7'!B86</f>
        <v xml:space="preserve">Чай с сахаром </v>
      </c>
      <c r="C85" s="8">
        <v>150</v>
      </c>
      <c r="D85" s="10" t="s">
        <v>122</v>
      </c>
      <c r="E85" s="10" t="s">
        <v>123</v>
      </c>
      <c r="F85" s="53" t="s">
        <v>561</v>
      </c>
      <c r="G85" s="12" t="s">
        <v>562</v>
      </c>
      <c r="H85" s="54" t="s">
        <v>448</v>
      </c>
    </row>
    <row r="86" spans="1:8" ht="24.9" customHeight="1" x14ac:dyDescent="0.4">
      <c r="A86" s="467"/>
      <c r="B86" s="20" t="str">
        <f>'пищ аллер+атоп дерм 3-7'!B87</f>
        <v>Итого за завтрак</v>
      </c>
      <c r="C86" s="21">
        <v>344</v>
      </c>
      <c r="D86" s="22">
        <f>D85+D84+D83</f>
        <v>13.5</v>
      </c>
      <c r="E86" s="22">
        <f>E85+E84+E83</f>
        <v>12.7</v>
      </c>
      <c r="F86" s="22">
        <f>F85+F84+F83</f>
        <v>51.4</v>
      </c>
      <c r="G86" s="21">
        <v>373</v>
      </c>
      <c r="H86" s="55"/>
    </row>
    <row r="87" spans="1:8" ht="24.9" customHeight="1" x14ac:dyDescent="0.4">
      <c r="A87" s="468" t="s">
        <v>23</v>
      </c>
      <c r="B87" s="28" t="str">
        <f>'пищ аллер+атоп дерм 3-7'!B88</f>
        <v>Напиток из шиповника</v>
      </c>
      <c r="C87" s="15">
        <v>100</v>
      </c>
      <c r="D87" s="11" t="s">
        <v>76</v>
      </c>
      <c r="E87" s="11" t="s">
        <v>148</v>
      </c>
      <c r="F87" s="73" t="s">
        <v>149</v>
      </c>
      <c r="G87" s="29" t="s">
        <v>70</v>
      </c>
      <c r="H87" s="54" t="s">
        <v>460</v>
      </c>
    </row>
    <row r="88" spans="1:8" ht="24.9" customHeight="1" x14ac:dyDescent="0.4">
      <c r="A88" s="434"/>
      <c r="B88" s="25" t="str">
        <f>'пищ аллер+атоп дерм 3-7'!B89</f>
        <v>Итого за II завтрак</v>
      </c>
      <c r="C88" s="26">
        <v>100</v>
      </c>
      <c r="D88" s="22" t="str">
        <f>D87</f>
        <v>0,3</v>
      </c>
      <c r="E88" s="22" t="str">
        <f>E87</f>
        <v>0,13</v>
      </c>
      <c r="F88" s="22" t="str">
        <f>F87</f>
        <v>13,4</v>
      </c>
      <c r="G88" s="21">
        <v>55</v>
      </c>
      <c r="H88" s="55"/>
    </row>
    <row r="89" spans="1:8" ht="24.9" customHeight="1" x14ac:dyDescent="0.4">
      <c r="A89" s="469" t="s">
        <v>6</v>
      </c>
      <c r="B89" s="52" t="str">
        <f>'пищ аллер+атоп дерм 3-7'!B90</f>
        <v>Огурцы свежие</v>
      </c>
      <c r="C89" s="15">
        <v>40</v>
      </c>
      <c r="D89" s="56" t="s">
        <v>71</v>
      </c>
      <c r="E89" s="42" t="s">
        <v>196</v>
      </c>
      <c r="F89" s="42" t="s">
        <v>197</v>
      </c>
      <c r="G89" s="24" t="s">
        <v>566</v>
      </c>
      <c r="H89" s="30" t="s">
        <v>482</v>
      </c>
    </row>
    <row r="90" spans="1:8" ht="32.25" customHeight="1" x14ac:dyDescent="0.4">
      <c r="A90" s="435"/>
      <c r="B90" s="28" t="str">
        <f>'пищ аллер+атоп дерм 3-7'!B91</f>
        <v>Борщ   с капустой и картофелем на м/б  (без сметаны)</v>
      </c>
      <c r="C90" s="11" t="s">
        <v>74</v>
      </c>
      <c r="D90" s="11">
        <v>1.1000000000000001</v>
      </c>
      <c r="E90" s="11">
        <v>3.3</v>
      </c>
      <c r="F90" s="11">
        <v>7.5</v>
      </c>
      <c r="G90" s="29">
        <v>63</v>
      </c>
      <c r="H90" s="30" t="s">
        <v>431</v>
      </c>
    </row>
    <row r="91" spans="1:8" ht="24.9" customHeight="1" x14ac:dyDescent="0.4">
      <c r="A91" s="435"/>
      <c r="B91" s="27" t="str">
        <f>'пищ аллер+атоп дерм 3-7'!B92</f>
        <v>Котлеты (говядина)</v>
      </c>
      <c r="C91" s="31" t="s">
        <v>275</v>
      </c>
      <c r="D91" s="122">
        <v>6.8</v>
      </c>
      <c r="E91" s="122">
        <v>10.8</v>
      </c>
      <c r="F91" s="122">
        <v>8.3000000000000007</v>
      </c>
      <c r="G91" s="122">
        <v>163</v>
      </c>
      <c r="H91" s="46" t="s">
        <v>603</v>
      </c>
    </row>
    <row r="92" spans="1:8" ht="24.9" customHeight="1" x14ac:dyDescent="0.4">
      <c r="A92" s="435"/>
      <c r="B92" s="13" t="str">
        <f>'пищ аллер+атоп дерм 3-7'!B93</f>
        <v>Овощи припущенные (кабачки, морковь)</v>
      </c>
      <c r="C92" s="65">
        <v>120</v>
      </c>
      <c r="D92" s="79" t="s">
        <v>216</v>
      </c>
      <c r="E92" s="79" t="s">
        <v>217</v>
      </c>
      <c r="F92" s="117" t="s">
        <v>218</v>
      </c>
      <c r="G92" s="62" t="s">
        <v>219</v>
      </c>
      <c r="H92" s="119" t="s">
        <v>442</v>
      </c>
    </row>
    <row r="93" spans="1:8" ht="24.9" customHeight="1" x14ac:dyDescent="0.4">
      <c r="A93" s="435"/>
      <c r="B93" s="34" t="str">
        <f>'пищ аллер+атоп дерм 3-7'!B94</f>
        <v>Хлеб Дарницкий</v>
      </c>
      <c r="C93" s="15">
        <v>40</v>
      </c>
      <c r="D93" s="11" t="s">
        <v>75</v>
      </c>
      <c r="E93" s="11" t="s">
        <v>76</v>
      </c>
      <c r="F93" s="11" t="s">
        <v>77</v>
      </c>
      <c r="G93" s="29" t="s">
        <v>78</v>
      </c>
      <c r="H93" s="55"/>
    </row>
    <row r="94" spans="1:8" ht="24.9" customHeight="1" x14ac:dyDescent="0.4">
      <c r="A94" s="436"/>
      <c r="B94" s="30" t="str">
        <f>'пищ аллер+атоп дерм 3-7'!B95</f>
        <v>Компот из свежих плодов (груша, яблоко)</v>
      </c>
      <c r="C94" s="65">
        <v>150</v>
      </c>
      <c r="D94" s="79">
        <v>0.7</v>
      </c>
      <c r="E94" s="79">
        <v>0.04</v>
      </c>
      <c r="F94" s="79">
        <v>20.6</v>
      </c>
      <c r="G94" s="79">
        <v>82</v>
      </c>
      <c r="H94" s="58" t="s">
        <v>443</v>
      </c>
    </row>
    <row r="95" spans="1:8" ht="24.9" customHeight="1" x14ac:dyDescent="0.4">
      <c r="A95" s="434"/>
      <c r="B95" s="20" t="str">
        <f>'пищ аллер+атоп дерм 3-7'!B96</f>
        <v>Итого за обед</v>
      </c>
      <c r="C95" s="59" t="s">
        <v>607</v>
      </c>
      <c r="D95" s="38">
        <f>D89+D90+D91+D92+D93+D94</f>
        <v>11.6</v>
      </c>
      <c r="E95" s="38">
        <f>E89+E90+E91+E92+E93+E94</f>
        <v>18.399999999999999</v>
      </c>
      <c r="F95" s="38">
        <f>F89+F90+F91+F92+F93+F94</f>
        <v>60.54</v>
      </c>
      <c r="G95" s="37">
        <f>G89+G90+G91+G92+G93+G94</f>
        <v>457</v>
      </c>
      <c r="H95" s="50"/>
    </row>
    <row r="96" spans="1:8" ht="24.9" customHeight="1" x14ac:dyDescent="0.4">
      <c r="A96" s="468" t="s">
        <v>59</v>
      </c>
      <c r="B96" s="41" t="str">
        <f>'пищ аллер+атоп дерм 3-7'!B97</f>
        <v>Сок фруктовый</v>
      </c>
      <c r="C96" s="15">
        <v>160</v>
      </c>
      <c r="D96" s="11" t="s">
        <v>177</v>
      </c>
      <c r="E96" s="11" t="s">
        <v>289</v>
      </c>
      <c r="F96" s="42" t="s">
        <v>92</v>
      </c>
      <c r="G96" s="12" t="s">
        <v>13</v>
      </c>
      <c r="H96" s="30" t="s">
        <v>433</v>
      </c>
    </row>
    <row r="97" spans="1:8" ht="24.9" customHeight="1" x14ac:dyDescent="0.4">
      <c r="A97" s="434"/>
      <c r="B97" s="20" t="str">
        <f>'пищ аллер+атоп дерм 3-7'!B98</f>
        <v>Итого за полдник</v>
      </c>
      <c r="C97" s="43">
        <v>160</v>
      </c>
      <c r="D97" s="38">
        <v>4.5</v>
      </c>
      <c r="E97" s="38">
        <v>7.0000000000000007E-2</v>
      </c>
      <c r="F97" s="38">
        <v>5.8</v>
      </c>
      <c r="G97" s="37">
        <v>42</v>
      </c>
      <c r="H97" s="50"/>
    </row>
    <row r="98" spans="1:8" ht="24.9" customHeight="1" x14ac:dyDescent="0.4">
      <c r="A98" s="468" t="s">
        <v>8</v>
      </c>
      <c r="B98" s="27" t="str">
        <f>'пищ аллер+атоп дерм 3-7'!B99</f>
        <v>Печень по- строгановски</v>
      </c>
      <c r="C98" s="57" t="s">
        <v>111</v>
      </c>
      <c r="D98" s="57">
        <v>12.9</v>
      </c>
      <c r="E98" s="57">
        <v>9.3000000000000007</v>
      </c>
      <c r="F98" s="57">
        <v>1.8</v>
      </c>
      <c r="G98" s="57">
        <v>143</v>
      </c>
      <c r="H98" s="46" t="s">
        <v>548</v>
      </c>
    </row>
    <row r="99" spans="1:8" ht="24.9" customHeight="1" x14ac:dyDescent="0.4">
      <c r="A99" s="436"/>
      <c r="B99" s="28" t="str">
        <f>'пищ аллер+атоп дерм 3-7'!B100</f>
        <v xml:space="preserve">Макаронные изделия отварные </v>
      </c>
      <c r="C99" s="15" t="s">
        <v>271</v>
      </c>
      <c r="D99" s="16">
        <v>4.3</v>
      </c>
      <c r="E99" s="11" t="s">
        <v>97</v>
      </c>
      <c r="F99" s="42" t="s">
        <v>137</v>
      </c>
      <c r="G99" s="12" t="s">
        <v>138</v>
      </c>
      <c r="H99" s="30" t="s">
        <v>469</v>
      </c>
    </row>
    <row r="100" spans="1:8" ht="24.9" customHeight="1" x14ac:dyDescent="0.4">
      <c r="A100" s="436"/>
      <c r="B100" s="41" t="str">
        <f>'пищ аллер+атоп дерм 3-7'!B101</f>
        <v xml:space="preserve">Чай с сахаром </v>
      </c>
      <c r="C100" s="8">
        <v>150</v>
      </c>
      <c r="D100" s="10" t="s">
        <v>31</v>
      </c>
      <c r="E100" s="10" t="s">
        <v>564</v>
      </c>
      <c r="F100" s="10" t="s">
        <v>48</v>
      </c>
      <c r="G100" s="12" t="s">
        <v>565</v>
      </c>
      <c r="H100" s="30" t="s">
        <v>430</v>
      </c>
    </row>
    <row r="101" spans="1:8" ht="24.9" customHeight="1" x14ac:dyDescent="0.4">
      <c r="A101" s="436"/>
      <c r="B101" s="75" t="str">
        <f>'пищ аллер+атоп дерм 3-7'!B102</f>
        <v>Хлеб пшеничный</v>
      </c>
      <c r="C101" s="61">
        <v>40</v>
      </c>
      <c r="D101" s="62" t="s">
        <v>284</v>
      </c>
      <c r="E101" s="62" t="s">
        <v>285</v>
      </c>
      <c r="F101" s="62" t="s">
        <v>286</v>
      </c>
      <c r="G101" s="62" t="s">
        <v>320</v>
      </c>
      <c r="H101" s="30"/>
    </row>
    <row r="102" spans="1:8" ht="24.9" customHeight="1" x14ac:dyDescent="0.4">
      <c r="A102" s="434"/>
      <c r="B102" s="20" t="str">
        <f>'пищ аллер+атоп дерм 3-7'!B103</f>
        <v>Итого за ужин</v>
      </c>
      <c r="C102" s="22">
        <v>383</v>
      </c>
      <c r="D102" s="22">
        <f>D98+D99+D100+D101</f>
        <v>20.34</v>
      </c>
      <c r="E102" s="22">
        <f>E98+E99+E100+E101</f>
        <v>13.040000000000001</v>
      </c>
      <c r="F102" s="22">
        <f>F98+F99+F100+F101</f>
        <v>52.78</v>
      </c>
      <c r="G102" s="22">
        <f>G98+G99+G100+G101</f>
        <v>411.6</v>
      </c>
      <c r="H102" s="39"/>
    </row>
    <row r="103" spans="1:8" ht="24.9" customHeight="1" x14ac:dyDescent="0.4">
      <c r="A103" s="472" t="s">
        <v>83</v>
      </c>
      <c r="B103" s="473"/>
      <c r="C103" s="49">
        <f>C102+C97+C95+C88+C86</f>
        <v>1547</v>
      </c>
      <c r="D103" s="49">
        <f>D102+D97+D95+D88+D86</f>
        <v>50.239999999999995</v>
      </c>
      <c r="E103" s="49">
        <f>E102+E97+E95+E88+E86</f>
        <v>44.339999999999996</v>
      </c>
      <c r="F103" s="49">
        <f>F102+F97+F95+F88+F86</f>
        <v>183.92000000000002</v>
      </c>
      <c r="G103" s="49">
        <f>G102+G97+G95+G88+G86</f>
        <v>1338.6</v>
      </c>
      <c r="H103" s="39"/>
    </row>
    <row r="104" spans="1:8" x14ac:dyDescent="0.4">
      <c r="A104" s="470" t="s">
        <v>24</v>
      </c>
      <c r="B104" s="470" t="s">
        <v>25</v>
      </c>
      <c r="C104" s="467" t="s">
        <v>26</v>
      </c>
      <c r="D104" s="467" t="s">
        <v>37</v>
      </c>
      <c r="E104" s="467"/>
      <c r="F104" s="467"/>
      <c r="G104" s="470" t="s">
        <v>38</v>
      </c>
      <c r="H104" s="470" t="s">
        <v>39</v>
      </c>
    </row>
    <row r="105" spans="1:8" x14ac:dyDescent="0.4">
      <c r="A105" s="471"/>
      <c r="B105" s="471"/>
      <c r="C105" s="468"/>
      <c r="D105" s="224" t="s">
        <v>4</v>
      </c>
      <c r="E105" s="224" t="s">
        <v>36</v>
      </c>
      <c r="F105" s="224" t="s">
        <v>30</v>
      </c>
      <c r="G105" s="471"/>
      <c r="H105" s="471"/>
    </row>
    <row r="106" spans="1:8" ht="24.9" customHeight="1" x14ac:dyDescent="0.4">
      <c r="A106" s="463" t="s">
        <v>344</v>
      </c>
      <c r="B106" s="464"/>
      <c r="C106" s="465"/>
      <c r="D106" s="465"/>
      <c r="E106" s="465"/>
      <c r="F106" s="465"/>
      <c r="G106" s="465"/>
      <c r="H106" s="466"/>
    </row>
    <row r="107" spans="1:8" ht="24.9" customHeight="1" x14ac:dyDescent="0.4">
      <c r="A107" s="467" t="s">
        <v>40</v>
      </c>
      <c r="B107" s="77" t="str">
        <f>'пищ аллер+атоп дерм 3-7'!B109</f>
        <v>Каша рисовая рассыпчатая</v>
      </c>
      <c r="C107" s="90" t="s">
        <v>518</v>
      </c>
      <c r="D107" s="40">
        <v>11</v>
      </c>
      <c r="E107" s="84">
        <v>15.6</v>
      </c>
      <c r="F107" s="40">
        <v>3.2</v>
      </c>
      <c r="G107" s="33">
        <v>196</v>
      </c>
      <c r="H107" s="23" t="s">
        <v>526</v>
      </c>
    </row>
    <row r="108" spans="1:8" ht="24.9" customHeight="1" x14ac:dyDescent="0.4">
      <c r="A108" s="467"/>
      <c r="B108" s="18" t="str">
        <f>'пищ аллер+атоп дерм 3-7'!B110</f>
        <v>Батон</v>
      </c>
      <c r="C108" s="8">
        <v>30</v>
      </c>
      <c r="D108" s="11">
        <v>3.2</v>
      </c>
      <c r="E108" s="11">
        <v>0.3</v>
      </c>
      <c r="F108" s="11">
        <v>15.3</v>
      </c>
      <c r="G108" s="12">
        <v>79</v>
      </c>
      <c r="H108" s="91" t="s">
        <v>459</v>
      </c>
    </row>
    <row r="109" spans="1:8" ht="24.9" customHeight="1" x14ac:dyDescent="0.4">
      <c r="A109" s="467"/>
      <c r="B109" s="52" t="str">
        <f>'пищ аллер+атоп дерм 3-7'!B111</f>
        <v xml:space="preserve">Чай с сахаром </v>
      </c>
      <c r="C109" s="15">
        <v>150</v>
      </c>
      <c r="D109" s="16">
        <v>2.1</v>
      </c>
      <c r="E109" s="16">
        <v>2.1</v>
      </c>
      <c r="F109" s="17">
        <v>11</v>
      </c>
      <c r="G109" s="12">
        <v>70</v>
      </c>
      <c r="H109" s="23" t="s">
        <v>439</v>
      </c>
    </row>
    <row r="110" spans="1:8" ht="24.9" customHeight="1" x14ac:dyDescent="0.4">
      <c r="A110" s="467"/>
      <c r="B110" s="20" t="str">
        <f>'пищ аллер+атоп дерм 3-7'!B112</f>
        <v>Итого за завтрак</v>
      </c>
      <c r="C110" s="21">
        <v>325</v>
      </c>
      <c r="D110" s="22">
        <f>D109+D108+D107</f>
        <v>16.3</v>
      </c>
      <c r="E110" s="22">
        <f>E109+E108+E107</f>
        <v>18</v>
      </c>
      <c r="F110" s="22">
        <f>F109+F108+F107</f>
        <v>29.5</v>
      </c>
      <c r="G110" s="21">
        <f>G109+G108+G107</f>
        <v>345</v>
      </c>
      <c r="H110" s="55"/>
    </row>
    <row r="111" spans="1:8" ht="24.9" customHeight="1" x14ac:dyDescent="0.4">
      <c r="A111" s="468" t="s">
        <v>23</v>
      </c>
      <c r="B111" s="23" t="str">
        <f>'пищ аллер+атоп дерм 3-7'!B113</f>
        <v>Сок фруктовый</v>
      </c>
      <c r="C111" s="11" t="s">
        <v>551</v>
      </c>
      <c r="D111" s="16">
        <v>1.08</v>
      </c>
      <c r="E111" s="17">
        <v>0.5</v>
      </c>
      <c r="F111" s="17">
        <v>11.6</v>
      </c>
      <c r="G111" s="24">
        <v>55.16</v>
      </c>
      <c r="H111" s="55"/>
    </row>
    <row r="112" spans="1:8" ht="24.9" customHeight="1" x14ac:dyDescent="0.4">
      <c r="A112" s="434"/>
      <c r="B112" s="25" t="str">
        <f>'пищ аллер+атоп дерм 3-7'!B114</f>
        <v>Итого за II завтрак</v>
      </c>
      <c r="C112" s="26">
        <v>150</v>
      </c>
      <c r="D112" s="22">
        <f>D111</f>
        <v>1.08</v>
      </c>
      <c r="E112" s="22">
        <f>E111</f>
        <v>0.5</v>
      </c>
      <c r="F112" s="22">
        <f>F111</f>
        <v>11.6</v>
      </c>
      <c r="G112" s="21">
        <v>55</v>
      </c>
      <c r="H112" s="55"/>
    </row>
    <row r="113" spans="1:8" ht="24.9" customHeight="1" x14ac:dyDescent="0.4">
      <c r="A113" s="469" t="s">
        <v>6</v>
      </c>
      <c r="B113" s="41" t="str">
        <f>'пищ аллер+атоп дерм 3-7'!B115</f>
        <v xml:space="preserve">Салат из свежих помидоров и огурцов </v>
      </c>
      <c r="C113" s="15">
        <v>40</v>
      </c>
      <c r="D113" s="11" t="s">
        <v>76</v>
      </c>
      <c r="E113" s="11" t="s">
        <v>72</v>
      </c>
      <c r="F113" s="11" t="s">
        <v>75</v>
      </c>
      <c r="G113" s="29" t="s">
        <v>263</v>
      </c>
      <c r="H113" s="58" t="s">
        <v>472</v>
      </c>
    </row>
    <row r="114" spans="1:8" ht="35.4" customHeight="1" x14ac:dyDescent="0.4">
      <c r="A114" s="435"/>
      <c r="B114" s="28" t="str">
        <f>'пищ аллер+атоп дерм 3-7'!B116</f>
        <v>Щи из свежей капусты  с картофелем на м/б  (без сметаны)</v>
      </c>
      <c r="C114" s="15" t="s">
        <v>74</v>
      </c>
      <c r="D114" s="56">
        <v>1.1000000000000001</v>
      </c>
      <c r="E114" s="42">
        <v>3.3</v>
      </c>
      <c r="F114" s="42">
        <v>5</v>
      </c>
      <c r="G114" s="24">
        <v>55</v>
      </c>
      <c r="H114" s="58" t="s">
        <v>464</v>
      </c>
    </row>
    <row r="115" spans="1:8" ht="24.9" customHeight="1" x14ac:dyDescent="0.4">
      <c r="A115" s="435"/>
      <c r="B115" s="74" t="str">
        <f>'пищ аллер+атоп дерм 3-7'!B117</f>
        <v>Фрикадельки из кур</v>
      </c>
      <c r="C115" s="15" t="s">
        <v>574</v>
      </c>
      <c r="D115" s="11" t="s">
        <v>174</v>
      </c>
      <c r="E115" s="11" t="s">
        <v>509</v>
      </c>
      <c r="F115" s="11" t="s">
        <v>321</v>
      </c>
      <c r="G115" s="29">
        <v>112</v>
      </c>
      <c r="H115" s="54" t="s">
        <v>571</v>
      </c>
    </row>
    <row r="116" spans="1:8" ht="24.9" customHeight="1" x14ac:dyDescent="0.4">
      <c r="A116" s="435"/>
      <c r="B116" s="72" t="str">
        <f>'пищ аллер+атоп дерм 3-7'!B118</f>
        <v>Пюре гороховое</v>
      </c>
      <c r="C116" s="15" t="s">
        <v>271</v>
      </c>
      <c r="D116" s="16">
        <v>10.8</v>
      </c>
      <c r="E116" s="16">
        <v>3.7</v>
      </c>
      <c r="F116" s="17">
        <v>24.3</v>
      </c>
      <c r="G116" s="12">
        <v>176</v>
      </c>
      <c r="H116" s="30" t="s">
        <v>466</v>
      </c>
    </row>
    <row r="117" spans="1:8" ht="24.9" customHeight="1" x14ac:dyDescent="0.4">
      <c r="A117" s="435"/>
      <c r="B117" s="430" t="str">
        <f>'пищ аллер+атоп дерм 3-7'!B119</f>
        <v>Хлеб пшеничный</v>
      </c>
      <c r="C117" s="15">
        <v>40</v>
      </c>
      <c r="D117" s="11" t="s">
        <v>75</v>
      </c>
      <c r="E117" s="11" t="s">
        <v>76</v>
      </c>
      <c r="F117" s="11" t="s">
        <v>77</v>
      </c>
      <c r="G117" s="29" t="s">
        <v>78</v>
      </c>
      <c r="H117" s="55"/>
    </row>
    <row r="118" spans="1:8" ht="24.9" customHeight="1" x14ac:dyDescent="0.4">
      <c r="A118" s="436"/>
      <c r="B118" s="27" t="str">
        <f>'пищ аллер+атоп дерм 3-7'!B120</f>
        <v>Компот из кураги</v>
      </c>
      <c r="C118" s="65">
        <v>150</v>
      </c>
      <c r="D118" s="79" t="s">
        <v>227</v>
      </c>
      <c r="E118" s="79" t="s">
        <v>502</v>
      </c>
      <c r="F118" s="117" t="s">
        <v>317</v>
      </c>
      <c r="G118" s="62" t="s">
        <v>14</v>
      </c>
      <c r="H118" s="58" t="s">
        <v>500</v>
      </c>
    </row>
    <row r="119" spans="1:8" ht="24.9" customHeight="1" x14ac:dyDescent="0.4">
      <c r="A119" s="434"/>
      <c r="B119" s="20" t="str">
        <f>'пищ аллер+атоп дерм 3-7'!B121</f>
        <v>Итого за обед</v>
      </c>
      <c r="C119" s="59" t="s">
        <v>575</v>
      </c>
      <c r="D119" s="38">
        <f>D113+D114+D115+D116+D117+D118</f>
        <v>21.2</v>
      </c>
      <c r="E119" s="38">
        <f>E113+E114+E115+E116+E117+E118</f>
        <v>16.64</v>
      </c>
      <c r="F119" s="38">
        <f>F113+F114+F115+F116+F117+F118</f>
        <v>69.099999999999994</v>
      </c>
      <c r="G119" s="37">
        <f>G113+G114+G115+G116+G117+G118</f>
        <v>515</v>
      </c>
      <c r="H119" s="50"/>
    </row>
    <row r="120" spans="1:8" ht="24.9" customHeight="1" x14ac:dyDescent="0.4">
      <c r="A120" s="468" t="s">
        <v>59</v>
      </c>
      <c r="B120" s="52" t="str">
        <f>'пищ аллер+атоп дерм 3-7'!B122</f>
        <v>Кондитерское изделие (печенье)</v>
      </c>
      <c r="C120" s="34">
        <v>30</v>
      </c>
      <c r="D120" s="34">
        <v>2.04</v>
      </c>
      <c r="E120" s="34">
        <v>1.68</v>
      </c>
      <c r="F120" s="34">
        <v>18</v>
      </c>
      <c r="G120" s="100">
        <v>95</v>
      </c>
      <c r="H120" s="30"/>
    </row>
    <row r="121" spans="1:8" ht="24.9" customHeight="1" x14ac:dyDescent="0.4">
      <c r="A121" s="436"/>
      <c r="B121" s="41" t="str">
        <f>'пищ аллер+атоп дерм 3-7'!B123</f>
        <v>Сок фруктовый</v>
      </c>
      <c r="C121" s="15">
        <v>150</v>
      </c>
      <c r="D121" s="11" t="s">
        <v>51</v>
      </c>
      <c r="E121" s="11" t="s">
        <v>48</v>
      </c>
      <c r="F121" s="60" t="s">
        <v>127</v>
      </c>
      <c r="G121" s="29" t="s">
        <v>14</v>
      </c>
      <c r="H121" s="45" t="s">
        <v>444</v>
      </c>
    </row>
    <row r="122" spans="1:8" ht="24.9" customHeight="1" x14ac:dyDescent="0.4">
      <c r="A122" s="434"/>
      <c r="B122" s="20" t="str">
        <f>'пищ аллер+атоп дерм 3-7'!B124</f>
        <v>Итого за полдник</v>
      </c>
      <c r="C122" s="43">
        <f>C121+C120</f>
        <v>180</v>
      </c>
      <c r="D122" s="38">
        <f>D121+D120</f>
        <v>6.14</v>
      </c>
      <c r="E122" s="38">
        <f>E121+E120</f>
        <v>6.2799999999999994</v>
      </c>
      <c r="F122" s="38">
        <f>F121+F120</f>
        <v>24.4</v>
      </c>
      <c r="G122" s="37">
        <f>G121+G120</f>
        <v>177</v>
      </c>
      <c r="H122" s="50"/>
    </row>
    <row r="123" spans="1:8" ht="24.9" customHeight="1" x14ac:dyDescent="0.4">
      <c r="A123" s="468" t="s">
        <v>8</v>
      </c>
      <c r="B123" s="44" t="str">
        <f>'пищ аллер+атоп дерм 3-7'!B125</f>
        <v>Рагу овощное</v>
      </c>
      <c r="C123" s="8">
        <v>130</v>
      </c>
      <c r="D123" s="11" t="s">
        <v>572</v>
      </c>
      <c r="E123" s="11" t="s">
        <v>509</v>
      </c>
      <c r="F123" s="11" t="s">
        <v>573</v>
      </c>
      <c r="G123" s="29">
        <v>130</v>
      </c>
      <c r="H123" s="30" t="s">
        <v>457</v>
      </c>
    </row>
    <row r="124" spans="1:8" ht="24.9" customHeight="1" x14ac:dyDescent="0.4">
      <c r="A124" s="436"/>
      <c r="B124" s="75" t="str">
        <f>'пищ аллер+атоп дерм 3-7'!B126</f>
        <v>Булочка сдобная</v>
      </c>
      <c r="C124" s="57">
        <v>50</v>
      </c>
      <c r="D124" s="122">
        <v>7.9</v>
      </c>
      <c r="E124" s="122">
        <v>6</v>
      </c>
      <c r="F124" s="122">
        <v>14.4</v>
      </c>
      <c r="G124" s="118">
        <v>144</v>
      </c>
      <c r="H124" s="91" t="s">
        <v>610</v>
      </c>
    </row>
    <row r="125" spans="1:8" ht="24.9" customHeight="1" x14ac:dyDescent="0.4">
      <c r="A125" s="436"/>
      <c r="B125" s="41" t="str">
        <f>'пищ аллер+атоп дерм 3-7'!B127</f>
        <v xml:space="preserve">Чай с сахаром </v>
      </c>
      <c r="C125" s="15">
        <v>150</v>
      </c>
      <c r="D125" s="16">
        <v>1.1000000000000001</v>
      </c>
      <c r="E125" s="16">
        <v>1.1000000000000001</v>
      </c>
      <c r="F125" s="47">
        <v>6.2</v>
      </c>
      <c r="G125" s="29">
        <v>38</v>
      </c>
      <c r="H125" s="44" t="s">
        <v>436</v>
      </c>
    </row>
    <row r="126" spans="1:8" ht="24.9" customHeight="1" x14ac:dyDescent="0.4">
      <c r="A126" s="436"/>
      <c r="B126" s="52" t="str">
        <f>'пищ аллер+атоп дерм 3-7'!B128</f>
        <v>Фрукт (груша)</v>
      </c>
      <c r="C126" s="34">
        <v>100</v>
      </c>
      <c r="D126" s="34">
        <v>0.4</v>
      </c>
      <c r="E126" s="34">
        <v>0.3</v>
      </c>
      <c r="F126" s="34">
        <v>10.3</v>
      </c>
      <c r="G126" s="34">
        <v>47</v>
      </c>
      <c r="H126" s="50"/>
    </row>
    <row r="127" spans="1:8" ht="24.9" customHeight="1" x14ac:dyDescent="0.4">
      <c r="A127" s="434"/>
      <c r="B127" s="20" t="str">
        <f>'пищ аллер+атоп дерм 3-7'!B129</f>
        <v>Итого за ужин</v>
      </c>
      <c r="C127" s="21">
        <v>430</v>
      </c>
      <c r="D127" s="48">
        <f>D123+D124+D125+D126</f>
        <v>12.2</v>
      </c>
      <c r="E127" s="48">
        <f>E123+E124+E125+E126</f>
        <v>14.9</v>
      </c>
      <c r="F127" s="48">
        <f>F123+F124+F125+F126</f>
        <v>43.7</v>
      </c>
      <c r="G127" s="48">
        <f>G123+G124+G125+G126</f>
        <v>359</v>
      </c>
      <c r="H127" s="39"/>
    </row>
    <row r="128" spans="1:8" ht="24.9" customHeight="1" x14ac:dyDescent="0.4">
      <c r="A128" s="472" t="s">
        <v>83</v>
      </c>
      <c r="B128" s="473"/>
      <c r="C128" s="49">
        <f>C127+C122+C119+C112+C110</f>
        <v>1637</v>
      </c>
      <c r="D128" s="48">
        <f>D127+D122+D119+D112+D110</f>
        <v>56.92</v>
      </c>
      <c r="E128" s="48">
        <f>E127+E122+E119+E112+E110</f>
        <v>56.32</v>
      </c>
      <c r="F128" s="48">
        <f>F127+F122+F119+F112+F110</f>
        <v>178.29999999999998</v>
      </c>
      <c r="G128" s="49">
        <f>G127+G122+G119+G112+G110</f>
        <v>1451</v>
      </c>
      <c r="H128" s="39"/>
    </row>
    <row r="129" spans="1:8" x14ac:dyDescent="0.4">
      <c r="A129" s="470" t="s">
        <v>24</v>
      </c>
      <c r="B129" s="470" t="s">
        <v>25</v>
      </c>
      <c r="C129" s="467" t="s">
        <v>26</v>
      </c>
      <c r="D129" s="467" t="s">
        <v>37</v>
      </c>
      <c r="E129" s="467"/>
      <c r="F129" s="467"/>
      <c r="G129" s="470" t="s">
        <v>38</v>
      </c>
      <c r="H129" s="470" t="s">
        <v>39</v>
      </c>
    </row>
    <row r="130" spans="1:8" x14ac:dyDescent="0.4">
      <c r="A130" s="471"/>
      <c r="B130" s="471"/>
      <c r="C130" s="468"/>
      <c r="D130" s="224" t="s">
        <v>4</v>
      </c>
      <c r="E130" s="224" t="s">
        <v>36</v>
      </c>
      <c r="F130" s="224" t="s">
        <v>30</v>
      </c>
      <c r="G130" s="471"/>
      <c r="H130" s="471"/>
    </row>
    <row r="131" spans="1:8" ht="24.9" customHeight="1" x14ac:dyDescent="0.4">
      <c r="A131" s="460" t="s">
        <v>537</v>
      </c>
      <c r="B131" s="461"/>
      <c r="C131" s="461"/>
      <c r="D131" s="461"/>
      <c r="E131" s="461"/>
      <c r="F131" s="461"/>
      <c r="G131" s="461"/>
      <c r="H131" s="462"/>
    </row>
    <row r="132" spans="1:8" ht="24.9" customHeight="1" x14ac:dyDescent="0.4">
      <c r="A132" s="478" t="s">
        <v>345</v>
      </c>
      <c r="B132" s="479"/>
      <c r="C132" s="479"/>
      <c r="D132" s="479"/>
      <c r="E132" s="479"/>
      <c r="F132" s="479"/>
      <c r="G132" s="479"/>
      <c r="H132" s="480"/>
    </row>
    <row r="133" spans="1:8" ht="24.9" customHeight="1" x14ac:dyDescent="0.4">
      <c r="A133" s="467" t="s">
        <v>40</v>
      </c>
      <c r="B133" s="232" t="s">
        <v>739</v>
      </c>
      <c r="C133" s="8" t="s">
        <v>124</v>
      </c>
      <c r="D133" s="11" t="s">
        <v>100</v>
      </c>
      <c r="E133" s="11" t="s">
        <v>146</v>
      </c>
      <c r="F133" s="11" t="s">
        <v>577</v>
      </c>
      <c r="G133" s="29" t="s">
        <v>578</v>
      </c>
      <c r="H133" s="54" t="s">
        <v>579</v>
      </c>
    </row>
    <row r="134" spans="1:8" ht="24.9" customHeight="1" x14ac:dyDescent="0.4">
      <c r="A134" s="467"/>
      <c r="B134" s="18" t="s">
        <v>104</v>
      </c>
      <c r="C134" s="8">
        <v>30</v>
      </c>
      <c r="D134" s="11">
        <v>3.2</v>
      </c>
      <c r="E134" s="11">
        <v>0.3</v>
      </c>
      <c r="F134" s="11">
        <v>15.3</v>
      </c>
      <c r="G134" s="12">
        <v>79</v>
      </c>
      <c r="H134" s="30" t="s">
        <v>459</v>
      </c>
    </row>
    <row r="135" spans="1:8" ht="24.9" customHeight="1" x14ac:dyDescent="0.4">
      <c r="A135" s="467"/>
      <c r="B135" s="232" t="s">
        <v>194</v>
      </c>
      <c r="C135" s="15">
        <v>150</v>
      </c>
      <c r="D135" s="16">
        <v>2.1</v>
      </c>
      <c r="E135" s="16">
        <v>2.1</v>
      </c>
      <c r="F135" s="17">
        <v>11</v>
      </c>
      <c r="G135" s="12">
        <v>70</v>
      </c>
      <c r="H135" s="23" t="s">
        <v>439</v>
      </c>
    </row>
    <row r="136" spans="1:8" ht="24.9" customHeight="1" x14ac:dyDescent="0.4">
      <c r="A136" s="467"/>
      <c r="B136" s="20" t="s">
        <v>41</v>
      </c>
      <c r="C136" s="21">
        <v>334</v>
      </c>
      <c r="D136" s="22">
        <f>D135+D134+D133</f>
        <v>11.4</v>
      </c>
      <c r="E136" s="22">
        <f>E135+E134+E133</f>
        <v>10.1</v>
      </c>
      <c r="F136" s="22">
        <f>F135+F134+F133</f>
        <v>51.7</v>
      </c>
      <c r="G136" s="21">
        <f>G135+G134+G133</f>
        <v>344</v>
      </c>
      <c r="H136" s="55"/>
    </row>
    <row r="137" spans="1:8" ht="24.9" customHeight="1" x14ac:dyDescent="0.4">
      <c r="A137" s="468" t="s">
        <v>23</v>
      </c>
      <c r="B137" s="242" t="s">
        <v>42</v>
      </c>
      <c r="C137" s="11" t="s">
        <v>551</v>
      </c>
      <c r="D137" s="16">
        <v>1.08</v>
      </c>
      <c r="E137" s="17">
        <v>0.5</v>
      </c>
      <c r="F137" s="17">
        <v>11.6</v>
      </c>
      <c r="G137" s="24">
        <v>55.16</v>
      </c>
      <c r="H137" s="55"/>
    </row>
    <row r="138" spans="1:8" ht="24.9" customHeight="1" x14ac:dyDescent="0.4">
      <c r="A138" s="434"/>
      <c r="B138" s="25" t="s">
        <v>44</v>
      </c>
      <c r="C138" s="26">
        <v>150</v>
      </c>
      <c r="D138" s="22">
        <v>1.08</v>
      </c>
      <c r="E138" s="22">
        <f>E137</f>
        <v>0.5</v>
      </c>
      <c r="F138" s="22">
        <f>F137</f>
        <v>11.6</v>
      </c>
      <c r="G138" s="21">
        <v>55</v>
      </c>
      <c r="H138" s="55"/>
    </row>
    <row r="139" spans="1:8" ht="24.9" customHeight="1" x14ac:dyDescent="0.4">
      <c r="A139" s="435"/>
      <c r="B139" s="249" t="s">
        <v>191</v>
      </c>
      <c r="C139" s="15">
        <v>40</v>
      </c>
      <c r="D139" s="56" t="s">
        <v>71</v>
      </c>
      <c r="E139" s="42" t="s">
        <v>196</v>
      </c>
      <c r="F139" s="42" t="s">
        <v>197</v>
      </c>
      <c r="G139" s="24" t="s">
        <v>198</v>
      </c>
      <c r="H139" s="51" t="s">
        <v>440</v>
      </c>
    </row>
    <row r="140" spans="1:8" ht="34.5" customHeight="1" x14ac:dyDescent="0.4">
      <c r="A140" s="435"/>
      <c r="B140" s="232" t="s">
        <v>779</v>
      </c>
      <c r="C140" s="15">
        <v>150</v>
      </c>
      <c r="D140" s="16" t="s">
        <v>108</v>
      </c>
      <c r="E140" s="11" t="s">
        <v>92</v>
      </c>
      <c r="F140" s="42" t="s">
        <v>161</v>
      </c>
      <c r="G140" s="12" t="s">
        <v>96</v>
      </c>
      <c r="H140" s="30" t="s">
        <v>467</v>
      </c>
    </row>
    <row r="141" spans="1:8" ht="24.9" customHeight="1" x14ac:dyDescent="0.4">
      <c r="A141" s="435"/>
      <c r="B141" s="249" t="s">
        <v>353</v>
      </c>
      <c r="C141" s="15" t="s">
        <v>422</v>
      </c>
      <c r="D141" s="11" t="s">
        <v>144</v>
      </c>
      <c r="E141" s="11" t="s">
        <v>423</v>
      </c>
      <c r="F141" s="42" t="s">
        <v>298</v>
      </c>
      <c r="G141" s="12" t="s">
        <v>424</v>
      </c>
      <c r="H141" s="30" t="s">
        <v>468</v>
      </c>
    </row>
    <row r="142" spans="1:8" ht="24.9" customHeight="1" x14ac:dyDescent="0.4">
      <c r="A142" s="435"/>
      <c r="B142" s="232" t="s">
        <v>139</v>
      </c>
      <c r="C142" s="15" t="s">
        <v>271</v>
      </c>
      <c r="D142" s="16">
        <v>4.3</v>
      </c>
      <c r="E142" s="11" t="s">
        <v>97</v>
      </c>
      <c r="F142" s="42" t="s">
        <v>137</v>
      </c>
      <c r="G142" s="12" t="s">
        <v>138</v>
      </c>
      <c r="H142" s="30" t="s">
        <v>469</v>
      </c>
    </row>
    <row r="143" spans="1:8" ht="24.9" customHeight="1" x14ac:dyDescent="0.4">
      <c r="A143" s="435"/>
      <c r="B143" s="246" t="s">
        <v>50</v>
      </c>
      <c r="C143" s="15">
        <v>40</v>
      </c>
      <c r="D143" s="11" t="s">
        <v>75</v>
      </c>
      <c r="E143" s="11" t="s">
        <v>76</v>
      </c>
      <c r="F143" s="11" t="s">
        <v>77</v>
      </c>
      <c r="G143" s="29" t="s">
        <v>78</v>
      </c>
      <c r="H143" s="58"/>
    </row>
    <row r="144" spans="1:8" ht="24.9" customHeight="1" x14ac:dyDescent="0.4">
      <c r="A144" s="436"/>
      <c r="B144" s="236" t="s">
        <v>611</v>
      </c>
      <c r="C144" s="15">
        <v>150</v>
      </c>
      <c r="D144" s="11">
        <v>0.7</v>
      </c>
      <c r="E144" s="11">
        <v>0.04</v>
      </c>
      <c r="F144" s="11">
        <v>20.6</v>
      </c>
      <c r="G144" s="29">
        <v>82</v>
      </c>
      <c r="H144" s="58" t="s">
        <v>443</v>
      </c>
    </row>
    <row r="145" spans="1:8" ht="24.9" customHeight="1" x14ac:dyDescent="0.4">
      <c r="A145" s="434"/>
      <c r="B145" s="20" t="s">
        <v>80</v>
      </c>
      <c r="C145" s="59" t="s">
        <v>425</v>
      </c>
      <c r="D145" s="38">
        <f>D139+D140+D141+D142+D143+D144</f>
        <v>24.9</v>
      </c>
      <c r="E145" s="38">
        <f>E139+E140+E141+E142+E143+E144</f>
        <v>25.299999999999997</v>
      </c>
      <c r="F145" s="38">
        <f>F139+F140+F141+F142+F143+F144</f>
        <v>75.039999999999992</v>
      </c>
      <c r="G145" s="37">
        <f>G139+G140+G141+G142+G143+G144</f>
        <v>623.20000000000005</v>
      </c>
      <c r="H145" s="50"/>
    </row>
    <row r="146" spans="1:8" ht="24.9" customHeight="1" x14ac:dyDescent="0.4">
      <c r="A146" s="468" t="s">
        <v>59</v>
      </c>
      <c r="B146" s="249" t="s">
        <v>873</v>
      </c>
      <c r="C146" s="34">
        <v>30</v>
      </c>
      <c r="D146" s="34">
        <v>2.04</v>
      </c>
      <c r="E146" s="34">
        <v>1.68</v>
      </c>
      <c r="F146" s="34">
        <v>18</v>
      </c>
      <c r="G146" s="100">
        <v>95</v>
      </c>
      <c r="H146" s="30"/>
    </row>
    <row r="147" spans="1:8" ht="24.9" customHeight="1" x14ac:dyDescent="0.4">
      <c r="A147" s="436"/>
      <c r="B147" s="242" t="s">
        <v>42</v>
      </c>
      <c r="C147" s="15">
        <v>150</v>
      </c>
      <c r="D147" s="11" t="s">
        <v>51</v>
      </c>
      <c r="E147" s="11" t="s">
        <v>48</v>
      </c>
      <c r="F147" s="60" t="s">
        <v>127</v>
      </c>
      <c r="G147" s="29" t="s">
        <v>14</v>
      </c>
      <c r="H147" s="45" t="s">
        <v>444</v>
      </c>
    </row>
    <row r="148" spans="1:8" ht="24.9" customHeight="1" x14ac:dyDescent="0.4">
      <c r="A148" s="434"/>
      <c r="B148" s="20" t="s">
        <v>81</v>
      </c>
      <c r="C148" s="43">
        <f>C242+C146</f>
        <v>190</v>
      </c>
      <c r="D148" s="59">
        <f>D146+D147</f>
        <v>6.14</v>
      </c>
      <c r="E148" s="59">
        <f>E146+E147</f>
        <v>6.2799999999999994</v>
      </c>
      <c r="F148" s="59">
        <f>F146+F147</f>
        <v>24.4</v>
      </c>
      <c r="G148" s="59">
        <f>G146+G147</f>
        <v>177</v>
      </c>
      <c r="H148" s="50"/>
    </row>
    <row r="149" spans="1:8" ht="24.9" customHeight="1" x14ac:dyDescent="0.4">
      <c r="A149" s="468" t="s">
        <v>8</v>
      </c>
      <c r="B149" s="236" t="s">
        <v>336</v>
      </c>
      <c r="C149" s="15" t="s">
        <v>237</v>
      </c>
      <c r="D149" s="11" t="s">
        <v>343</v>
      </c>
      <c r="E149" s="11" t="s">
        <v>235</v>
      </c>
      <c r="F149" s="11" t="s">
        <v>158</v>
      </c>
      <c r="G149" s="29" t="s">
        <v>20</v>
      </c>
      <c r="H149" s="58" t="s">
        <v>454</v>
      </c>
    </row>
    <row r="150" spans="1:8" ht="24.9" customHeight="1" x14ac:dyDescent="0.4">
      <c r="A150" s="436"/>
      <c r="B150" s="236" t="s">
        <v>159</v>
      </c>
      <c r="C150" s="65" t="s">
        <v>271</v>
      </c>
      <c r="D150" s="79" t="s">
        <v>46</v>
      </c>
      <c r="E150" s="79" t="s">
        <v>178</v>
      </c>
      <c r="F150" s="62" t="s">
        <v>301</v>
      </c>
      <c r="G150" s="79" t="s">
        <v>302</v>
      </c>
      <c r="H150" s="58" t="s">
        <v>435</v>
      </c>
    </row>
    <row r="151" spans="1:8" ht="24.9" customHeight="1" x14ac:dyDescent="0.4">
      <c r="A151" s="436"/>
      <c r="B151" s="246" t="s">
        <v>66</v>
      </c>
      <c r="C151" s="8">
        <v>40</v>
      </c>
      <c r="D151" s="10" t="s">
        <v>284</v>
      </c>
      <c r="E151" s="10" t="s">
        <v>285</v>
      </c>
      <c r="F151" s="10" t="s">
        <v>286</v>
      </c>
      <c r="G151" s="12" t="s">
        <v>320</v>
      </c>
      <c r="H151" s="30"/>
    </row>
    <row r="152" spans="1:8" ht="24.9" customHeight="1" x14ac:dyDescent="0.4">
      <c r="A152" s="436"/>
      <c r="B152" s="281" t="s">
        <v>34</v>
      </c>
      <c r="C152" s="8">
        <v>150</v>
      </c>
      <c r="D152" s="10" t="s">
        <v>31</v>
      </c>
      <c r="E152" s="10" t="s">
        <v>564</v>
      </c>
      <c r="F152" s="10" t="s">
        <v>48</v>
      </c>
      <c r="G152" s="12" t="s">
        <v>565</v>
      </c>
      <c r="H152" s="30" t="s">
        <v>430</v>
      </c>
    </row>
    <row r="153" spans="1:8" ht="24.9" customHeight="1" x14ac:dyDescent="0.4">
      <c r="A153" s="434"/>
      <c r="B153" s="20" t="s">
        <v>82</v>
      </c>
      <c r="C153" s="21">
        <v>356</v>
      </c>
      <c r="D153" s="48">
        <f>D149+D150+D151+D152</f>
        <v>14.139999999999999</v>
      </c>
      <c r="E153" s="48">
        <f>E149+E150+E151+E152</f>
        <v>8.0399999999999991</v>
      </c>
      <c r="F153" s="48">
        <f>F149+F150+F151+F152</f>
        <v>54.68</v>
      </c>
      <c r="G153" s="49">
        <f>G149+G150+G151+G152</f>
        <v>349.6</v>
      </c>
      <c r="H153" s="39"/>
    </row>
    <row r="154" spans="1:8" ht="24.9" customHeight="1" x14ac:dyDescent="0.4">
      <c r="A154" s="472" t="s">
        <v>83</v>
      </c>
      <c r="B154" s="473"/>
      <c r="C154" s="112">
        <f>C153+C148+C145+C138+C136</f>
        <v>1623</v>
      </c>
      <c r="D154" s="48">
        <f>D153+D148+D145+D138+D136</f>
        <v>57.659999999999989</v>
      </c>
      <c r="E154" s="48">
        <f>E153+E148+E145+E138+E136</f>
        <v>50.22</v>
      </c>
      <c r="F154" s="48">
        <f>F153+F148+F145+F138+F136</f>
        <v>217.42000000000002</v>
      </c>
      <c r="G154" s="49">
        <f>G153+G148+G145+G138+G136</f>
        <v>1548.8000000000002</v>
      </c>
      <c r="H154" s="39"/>
    </row>
    <row r="155" spans="1:8" x14ac:dyDescent="0.4">
      <c r="A155" s="470" t="s">
        <v>24</v>
      </c>
      <c r="B155" s="470" t="s">
        <v>25</v>
      </c>
      <c r="C155" s="467" t="s">
        <v>26</v>
      </c>
      <c r="D155" s="467" t="s">
        <v>37</v>
      </c>
      <c r="E155" s="467"/>
      <c r="F155" s="467"/>
      <c r="G155" s="470" t="s">
        <v>38</v>
      </c>
      <c r="H155" s="470" t="s">
        <v>39</v>
      </c>
    </row>
    <row r="156" spans="1:8" x14ac:dyDescent="0.4">
      <c r="A156" s="471"/>
      <c r="B156" s="471"/>
      <c r="C156" s="468"/>
      <c r="D156" s="224" t="s">
        <v>4</v>
      </c>
      <c r="E156" s="224" t="s">
        <v>36</v>
      </c>
      <c r="F156" s="224" t="s">
        <v>30</v>
      </c>
      <c r="G156" s="471"/>
      <c r="H156" s="471"/>
    </row>
    <row r="157" spans="1:8" ht="24.9" customHeight="1" x14ac:dyDescent="0.4">
      <c r="A157" s="478" t="s">
        <v>351</v>
      </c>
      <c r="B157" s="479"/>
      <c r="C157" s="479"/>
      <c r="D157" s="479"/>
      <c r="E157" s="479"/>
      <c r="F157" s="479"/>
      <c r="G157" s="479"/>
      <c r="H157" s="480"/>
    </row>
    <row r="158" spans="1:8" ht="24.9" customHeight="1" x14ac:dyDescent="0.4">
      <c r="A158" s="467" t="s">
        <v>40</v>
      </c>
      <c r="B158" s="44" t="str">
        <f>'пищ аллер+атоп дерм 3-7'!B160</f>
        <v>Каша кукурузная на воде</v>
      </c>
      <c r="C158" s="15" t="s">
        <v>124</v>
      </c>
      <c r="D158" s="11" t="s">
        <v>174</v>
      </c>
      <c r="E158" s="11" t="s">
        <v>86</v>
      </c>
      <c r="F158" s="42" t="s">
        <v>175</v>
      </c>
      <c r="G158" s="12" t="s">
        <v>5</v>
      </c>
      <c r="H158" s="30" t="s">
        <v>458</v>
      </c>
    </row>
    <row r="159" spans="1:8" ht="24.9" customHeight="1" x14ac:dyDescent="0.4">
      <c r="A159" s="467"/>
      <c r="B159" s="41" t="str">
        <f>'пищ аллер+атоп дерм 3-7'!B161</f>
        <v>Батон</v>
      </c>
      <c r="C159" s="11" t="s">
        <v>173</v>
      </c>
      <c r="D159" s="10">
        <v>2.4</v>
      </c>
      <c r="E159" s="10">
        <v>2.4</v>
      </c>
      <c r="F159" s="53">
        <v>14.5</v>
      </c>
      <c r="G159" s="12">
        <v>109</v>
      </c>
      <c r="H159" s="30" t="s">
        <v>459</v>
      </c>
    </row>
    <row r="160" spans="1:8" ht="24.9" customHeight="1" x14ac:dyDescent="0.4">
      <c r="A160" s="467"/>
      <c r="B160" s="41" t="str">
        <f>'пищ аллер+атоп дерм 3-7'!B162</f>
        <v>Чай с сахаром</v>
      </c>
      <c r="C160" s="15">
        <v>150</v>
      </c>
      <c r="D160" s="16">
        <v>1.1000000000000001</v>
      </c>
      <c r="E160" s="16">
        <v>1.1000000000000001</v>
      </c>
      <c r="F160" s="47">
        <v>6.2</v>
      </c>
      <c r="G160" s="29">
        <v>38</v>
      </c>
      <c r="H160" s="44" t="s">
        <v>436</v>
      </c>
    </row>
    <row r="161" spans="1:8" ht="24.9" customHeight="1" x14ac:dyDescent="0.4">
      <c r="A161" s="467"/>
      <c r="B161" s="20" t="str">
        <f>'пищ аллер+атоп дерм 3-7'!B163</f>
        <v>Итого за завтрак</v>
      </c>
      <c r="C161" s="21">
        <v>339</v>
      </c>
      <c r="D161" s="22">
        <f>D160+D159+D158</f>
        <v>10.3</v>
      </c>
      <c r="E161" s="22">
        <f>E160+E159+E158</f>
        <v>10.199999999999999</v>
      </c>
      <c r="F161" s="22">
        <f>F160+F159+F158</f>
        <v>48.5</v>
      </c>
      <c r="G161" s="21">
        <f>G160+G159+G158</f>
        <v>347</v>
      </c>
      <c r="H161" s="19"/>
    </row>
    <row r="162" spans="1:8" ht="24.9" customHeight="1" x14ac:dyDescent="0.4">
      <c r="A162" s="468" t="s">
        <v>23</v>
      </c>
      <c r="B162" s="44" t="str">
        <f>'пищ аллер+атоп дерм 3-7'!B164</f>
        <v>Напиток из клюквы</v>
      </c>
      <c r="C162" s="15">
        <v>100</v>
      </c>
      <c r="D162" s="11" t="s">
        <v>76</v>
      </c>
      <c r="E162" s="11" t="s">
        <v>148</v>
      </c>
      <c r="F162" s="73" t="s">
        <v>149</v>
      </c>
      <c r="G162" s="29" t="s">
        <v>70</v>
      </c>
      <c r="H162" s="55" t="s">
        <v>505</v>
      </c>
    </row>
    <row r="163" spans="1:8" ht="24.9" customHeight="1" x14ac:dyDescent="0.4">
      <c r="A163" s="434"/>
      <c r="B163" s="25" t="str">
        <f>'пищ аллер+атоп дерм 3-7'!B165</f>
        <v>Итого за II завтрак</v>
      </c>
      <c r="C163" s="26">
        <v>100</v>
      </c>
      <c r="D163" s="22" t="str">
        <f>D162</f>
        <v>0,3</v>
      </c>
      <c r="E163" s="22" t="str">
        <f>E162</f>
        <v>0,13</v>
      </c>
      <c r="F163" s="22" t="str">
        <f>F162</f>
        <v>13,4</v>
      </c>
      <c r="G163" s="21" t="str">
        <f>G162</f>
        <v>55</v>
      </c>
      <c r="H163" s="55"/>
    </row>
    <row r="164" spans="1:8" ht="24.9" customHeight="1" x14ac:dyDescent="0.4">
      <c r="A164" s="435" t="s">
        <v>6</v>
      </c>
      <c r="B164" s="390" t="s">
        <v>176</v>
      </c>
      <c r="C164" s="306">
        <v>40</v>
      </c>
      <c r="D164" s="313" t="s">
        <v>76</v>
      </c>
      <c r="E164" s="313" t="s">
        <v>72</v>
      </c>
      <c r="F164" s="313" t="s">
        <v>68</v>
      </c>
      <c r="G164" s="329" t="s">
        <v>35</v>
      </c>
      <c r="H164" s="310" t="s">
        <v>490</v>
      </c>
    </row>
    <row r="165" spans="1:8" ht="24.75" customHeight="1" x14ac:dyDescent="0.4">
      <c r="A165" s="435"/>
      <c r="B165" s="44" t="str">
        <f>'пищ аллер+атоп дерм 3-7'!B167</f>
        <v>Куллама на м/б</v>
      </c>
      <c r="C165" s="15">
        <v>150</v>
      </c>
      <c r="D165" s="11" t="s">
        <v>211</v>
      </c>
      <c r="E165" s="11" t="s">
        <v>178</v>
      </c>
      <c r="F165" s="42" t="s">
        <v>212</v>
      </c>
      <c r="G165" s="12">
        <v>62</v>
      </c>
      <c r="H165" s="58" t="s">
        <v>493</v>
      </c>
    </row>
    <row r="166" spans="1:8" ht="24.9" customHeight="1" x14ac:dyDescent="0.4">
      <c r="A166" s="435"/>
      <c r="B166" s="28" t="str">
        <f>'пищ аллер+атоп дерм 3-7'!B168</f>
        <v>Тефтели из говядины</v>
      </c>
      <c r="C166" s="15" t="s">
        <v>350</v>
      </c>
      <c r="D166" s="16">
        <v>7.1</v>
      </c>
      <c r="E166" s="11" t="s">
        <v>92</v>
      </c>
      <c r="F166" s="42" t="s">
        <v>583</v>
      </c>
      <c r="G166" s="12">
        <v>104</v>
      </c>
      <c r="H166" s="30" t="s">
        <v>700</v>
      </c>
    </row>
    <row r="167" spans="1:8" ht="24.9" customHeight="1" x14ac:dyDescent="0.4">
      <c r="A167" s="435"/>
      <c r="B167" s="76" t="str">
        <f>'пищ аллер+атоп дерм 3-7'!B169</f>
        <v xml:space="preserve">Пюре из овощей </v>
      </c>
      <c r="C167" s="40">
        <v>120</v>
      </c>
      <c r="D167" s="40">
        <v>3.09</v>
      </c>
      <c r="E167" s="40">
        <v>7.8</v>
      </c>
      <c r="F167" s="40">
        <v>7.7</v>
      </c>
      <c r="G167" s="33">
        <v>114</v>
      </c>
      <c r="H167" s="30" t="s">
        <v>507</v>
      </c>
    </row>
    <row r="168" spans="1:8" ht="24.9" customHeight="1" x14ac:dyDescent="0.4">
      <c r="A168" s="435"/>
      <c r="B168" s="34" t="str">
        <f>'пищ аллер+атоп дерм 3-7'!B170</f>
        <v>Хлеб Дарницкий</v>
      </c>
      <c r="C168" s="15">
        <v>40</v>
      </c>
      <c r="D168" s="11" t="s">
        <v>75</v>
      </c>
      <c r="E168" s="11" t="s">
        <v>76</v>
      </c>
      <c r="F168" s="11" t="s">
        <v>77</v>
      </c>
      <c r="G168" s="29" t="s">
        <v>78</v>
      </c>
      <c r="H168" s="58"/>
    </row>
    <row r="169" spans="1:8" ht="24.9" customHeight="1" x14ac:dyDescent="0.4">
      <c r="A169" s="436"/>
      <c r="B169" s="35" t="str">
        <f>'пищ аллер+атоп дерм 3-7'!B171</f>
        <v xml:space="preserve">Кисель плодово- ягодный </v>
      </c>
      <c r="C169" s="15">
        <v>150</v>
      </c>
      <c r="D169" s="11" t="s">
        <v>56</v>
      </c>
      <c r="E169" s="11" t="s">
        <v>56</v>
      </c>
      <c r="F169" s="10" t="s">
        <v>79</v>
      </c>
      <c r="G169" s="12">
        <v>57</v>
      </c>
      <c r="H169" s="45" t="s">
        <v>432</v>
      </c>
    </row>
    <row r="170" spans="1:8" ht="24.9" customHeight="1" x14ac:dyDescent="0.4">
      <c r="A170" s="434"/>
      <c r="B170" s="20" t="str">
        <f>'пищ аллер+атоп дерм 3-7'!B172</f>
        <v>Итого за обед</v>
      </c>
      <c r="C170" s="59" t="s">
        <v>533</v>
      </c>
      <c r="D170" s="38">
        <f>D164+D165+D166+D167+D168+D169</f>
        <v>13.69</v>
      </c>
      <c r="E170" s="38">
        <f>E164+E165+E166+E167+E168+E169</f>
        <v>18.3</v>
      </c>
      <c r="F170" s="38">
        <f>F164+F165+F166+F167+F168+F169</f>
        <v>51.400000000000006</v>
      </c>
      <c r="G170" s="37">
        <f>G164+G165+G166+G167+G168+G169</f>
        <v>425</v>
      </c>
      <c r="H170" s="50"/>
    </row>
    <row r="171" spans="1:8" ht="24.9" customHeight="1" x14ac:dyDescent="0.4">
      <c r="A171" s="468" t="s">
        <v>59</v>
      </c>
      <c r="B171" s="41" t="str">
        <f>'пищ аллер+атоп дерм 3-7'!B173</f>
        <v>Сок фруктовый</v>
      </c>
      <c r="C171" s="15">
        <v>160</v>
      </c>
      <c r="D171" s="11" t="s">
        <v>177</v>
      </c>
      <c r="E171" s="11" t="s">
        <v>289</v>
      </c>
      <c r="F171" s="42" t="s">
        <v>92</v>
      </c>
      <c r="G171" s="12" t="s">
        <v>13</v>
      </c>
      <c r="H171" s="30" t="s">
        <v>433</v>
      </c>
    </row>
    <row r="172" spans="1:8" ht="24.9" customHeight="1" x14ac:dyDescent="0.4">
      <c r="A172" s="436"/>
      <c r="B172" s="390" t="s">
        <v>60</v>
      </c>
      <c r="C172" s="315">
        <v>30</v>
      </c>
      <c r="D172" s="315">
        <v>2.04</v>
      </c>
      <c r="E172" s="315">
        <v>1.68</v>
      </c>
      <c r="F172" s="315">
        <v>18</v>
      </c>
      <c r="G172" s="315">
        <v>95</v>
      </c>
      <c r="H172" s="429"/>
    </row>
    <row r="173" spans="1:8" ht="24.9" customHeight="1" x14ac:dyDescent="0.4">
      <c r="A173" s="434"/>
      <c r="B173" s="20" t="str">
        <f>'пищ аллер+атоп дерм 3-7'!B175</f>
        <v>Итого за полдник</v>
      </c>
      <c r="C173" s="43">
        <v>190</v>
      </c>
      <c r="D173" s="38">
        <v>6.54</v>
      </c>
      <c r="E173" s="38">
        <v>1.75</v>
      </c>
      <c r="F173" s="38">
        <v>23.8</v>
      </c>
      <c r="G173" s="37">
        <v>137</v>
      </c>
      <c r="H173" s="50"/>
    </row>
    <row r="174" spans="1:8" ht="24.9" customHeight="1" x14ac:dyDescent="0.4">
      <c r="A174" s="468" t="s">
        <v>8</v>
      </c>
      <c r="B174" s="28" t="str">
        <f>'пищ аллер+атоп дерм 3-7'!B176</f>
        <v>Рагу овощное</v>
      </c>
      <c r="C174" s="15" t="s">
        <v>248</v>
      </c>
      <c r="D174" s="11" t="s">
        <v>317</v>
      </c>
      <c r="E174" s="11" t="s">
        <v>188</v>
      </c>
      <c r="F174" s="11" t="s">
        <v>318</v>
      </c>
      <c r="G174" s="29" t="s">
        <v>319</v>
      </c>
      <c r="H174" s="58" t="s">
        <v>478</v>
      </c>
    </row>
    <row r="175" spans="1:8" ht="24.9" customHeight="1" x14ac:dyDescent="0.4">
      <c r="A175" s="436"/>
      <c r="B175" s="44" t="str">
        <f>'пищ аллер+атоп дерм 3-7'!B177</f>
        <v>Хлеб пшеничный</v>
      </c>
      <c r="C175" s="8">
        <v>150</v>
      </c>
      <c r="D175" s="10" t="s">
        <v>122</v>
      </c>
      <c r="E175" s="10" t="s">
        <v>123</v>
      </c>
      <c r="F175" s="53" t="s">
        <v>561</v>
      </c>
      <c r="G175" s="12" t="s">
        <v>562</v>
      </c>
      <c r="H175" s="54" t="s">
        <v>448</v>
      </c>
    </row>
    <row r="176" spans="1:8" ht="24.9" customHeight="1" x14ac:dyDescent="0.4">
      <c r="A176" s="436"/>
      <c r="B176" s="23" t="str">
        <f>'пищ аллер+атоп дерм 3-7'!B178</f>
        <v>Чай с сахаром</v>
      </c>
      <c r="C176" s="11" t="s">
        <v>600</v>
      </c>
      <c r="D176" s="16">
        <v>0.4</v>
      </c>
      <c r="E176" s="17">
        <v>0.4</v>
      </c>
      <c r="F176" s="17">
        <v>9.8000000000000007</v>
      </c>
      <c r="G176" s="24">
        <v>47</v>
      </c>
      <c r="H176" s="50"/>
    </row>
    <row r="177" spans="1:8" ht="24.9" customHeight="1" x14ac:dyDescent="0.4">
      <c r="A177" s="434"/>
      <c r="B177" s="20" t="str">
        <f>'пищ аллер+атоп дерм 3-7'!B179</f>
        <v>Фрукт (яблоко)</v>
      </c>
      <c r="C177" s="21">
        <v>380</v>
      </c>
      <c r="D177" s="48">
        <f>D174+D175+D176</f>
        <v>23.4</v>
      </c>
      <c r="E177" s="48">
        <f>E174+E175+E176</f>
        <v>15.700000000000001</v>
      </c>
      <c r="F177" s="48">
        <f>F174+F175+F176</f>
        <v>52</v>
      </c>
      <c r="G177" s="49">
        <f>G174+G175+G176</f>
        <v>445</v>
      </c>
      <c r="H177" s="39"/>
    </row>
    <row r="178" spans="1:8" ht="24.9" customHeight="1" x14ac:dyDescent="0.4">
      <c r="A178" s="472" t="s">
        <v>83</v>
      </c>
      <c r="B178" s="473"/>
      <c r="C178" s="112">
        <f>C177+C173+C170+C163+C161</f>
        <v>1579</v>
      </c>
      <c r="D178" s="48">
        <f>D177+D173+D170+D163+D161</f>
        <v>54.22999999999999</v>
      </c>
      <c r="E178" s="48">
        <f>E177+E173+E170+E163+E161</f>
        <v>46.08</v>
      </c>
      <c r="F178" s="48">
        <f>F177+F173+F170+F163+F161</f>
        <v>189.1</v>
      </c>
      <c r="G178" s="49">
        <f>G177+G173+G170+G163+G161</f>
        <v>1409</v>
      </c>
      <c r="H178" s="39"/>
    </row>
    <row r="179" spans="1:8" x14ac:dyDescent="0.4">
      <c r="A179" s="470" t="s">
        <v>24</v>
      </c>
      <c r="B179" s="470" t="s">
        <v>25</v>
      </c>
      <c r="C179" s="467" t="s">
        <v>26</v>
      </c>
      <c r="D179" s="467" t="s">
        <v>37</v>
      </c>
      <c r="E179" s="467"/>
      <c r="F179" s="467"/>
      <c r="G179" s="470" t="s">
        <v>38</v>
      </c>
      <c r="H179" s="470" t="s">
        <v>39</v>
      </c>
    </row>
    <row r="180" spans="1:8" x14ac:dyDescent="0.4">
      <c r="A180" s="471"/>
      <c r="B180" s="471"/>
      <c r="C180" s="468"/>
      <c r="D180" s="224" t="s">
        <v>4</v>
      </c>
      <c r="E180" s="224" t="s">
        <v>36</v>
      </c>
      <c r="F180" s="224" t="s">
        <v>30</v>
      </c>
      <c r="G180" s="471"/>
      <c r="H180" s="471"/>
    </row>
    <row r="181" spans="1:8" ht="24.9" customHeight="1" x14ac:dyDescent="0.4">
      <c r="A181" s="481" t="s">
        <v>357</v>
      </c>
      <c r="B181" s="464"/>
      <c r="C181" s="464"/>
      <c r="D181" s="464"/>
      <c r="E181" s="464"/>
      <c r="F181" s="464"/>
      <c r="G181" s="464"/>
      <c r="H181" s="482"/>
    </row>
    <row r="182" spans="1:8" ht="24.9" customHeight="1" x14ac:dyDescent="0.4">
      <c r="A182" s="467" t="s">
        <v>40</v>
      </c>
      <c r="B182" s="4" t="str">
        <f>'пищ аллер+атоп дерм 3-7'!B185</f>
        <v>Каша пшеничная рассыпчатая</v>
      </c>
      <c r="C182" s="11" t="s">
        <v>124</v>
      </c>
      <c r="D182" s="10" t="s">
        <v>64</v>
      </c>
      <c r="E182" s="10" t="s">
        <v>114</v>
      </c>
      <c r="F182" s="53" t="s">
        <v>115</v>
      </c>
      <c r="G182" s="12" t="s">
        <v>116</v>
      </c>
      <c r="H182" s="30" t="s">
        <v>471</v>
      </c>
    </row>
    <row r="183" spans="1:8" ht="24.9" customHeight="1" x14ac:dyDescent="0.4">
      <c r="A183" s="467"/>
      <c r="B183" s="41" t="str">
        <f>'пищ аллер+атоп дерм 3-7'!B186</f>
        <v>Бутерброд с сыром</v>
      </c>
      <c r="C183" s="11" t="s">
        <v>142</v>
      </c>
      <c r="D183" s="10" t="s">
        <v>105</v>
      </c>
      <c r="E183" s="10" t="s">
        <v>143</v>
      </c>
      <c r="F183" s="53" t="s">
        <v>144</v>
      </c>
      <c r="G183" s="12" t="s">
        <v>145</v>
      </c>
      <c r="H183" s="30" t="s">
        <v>451</v>
      </c>
    </row>
    <row r="184" spans="1:8" ht="24.9" customHeight="1" x14ac:dyDescent="0.4">
      <c r="A184" s="467"/>
      <c r="B184" s="52" t="str">
        <f>'пищ аллер+атоп дерм 3-7'!B187</f>
        <v>Чай с сахаром</v>
      </c>
      <c r="C184" s="15">
        <v>150</v>
      </c>
      <c r="D184" s="16">
        <v>2.1</v>
      </c>
      <c r="E184" s="16">
        <v>2.1</v>
      </c>
      <c r="F184" s="17">
        <v>11</v>
      </c>
      <c r="G184" s="12">
        <v>70</v>
      </c>
      <c r="H184" s="23" t="s">
        <v>439</v>
      </c>
    </row>
    <row r="185" spans="1:8" ht="24.9" customHeight="1" x14ac:dyDescent="0.4">
      <c r="A185" s="467"/>
      <c r="B185" s="20" t="str">
        <f>'пищ аллер+атоп дерм 3-7'!B188</f>
        <v>Итого за завтрак</v>
      </c>
      <c r="C185" s="21">
        <v>344</v>
      </c>
      <c r="D185" s="22">
        <f>D184+D183+D182</f>
        <v>12.7</v>
      </c>
      <c r="E185" s="22">
        <f>E184+E183+E182</f>
        <v>11.1</v>
      </c>
      <c r="F185" s="22">
        <f>F184+F183+F182</f>
        <v>52.9</v>
      </c>
      <c r="G185" s="21">
        <f>G184+G183+G182</f>
        <v>357</v>
      </c>
      <c r="H185" s="55"/>
    </row>
    <row r="186" spans="1:8" ht="24.9" customHeight="1" x14ac:dyDescent="0.4">
      <c r="A186" s="468" t="s">
        <v>23</v>
      </c>
      <c r="B186" s="23" t="str">
        <f>'пищ аллер+атоп дерм 3-7'!B189</f>
        <v>Сок фруктовый</v>
      </c>
      <c r="C186" s="11" t="s">
        <v>551</v>
      </c>
      <c r="D186" s="16">
        <v>1.08</v>
      </c>
      <c r="E186" s="17">
        <v>0.5</v>
      </c>
      <c r="F186" s="17">
        <v>11.6</v>
      </c>
      <c r="G186" s="24">
        <v>55.16</v>
      </c>
      <c r="H186" s="45"/>
    </row>
    <row r="187" spans="1:8" ht="24.9" customHeight="1" x14ac:dyDescent="0.4">
      <c r="A187" s="434"/>
      <c r="B187" s="25" t="str">
        <f>'пищ аллер+атоп дерм 3-7'!B190</f>
        <v>Итого за II завтрак</v>
      </c>
      <c r="C187" s="26">
        <v>150</v>
      </c>
      <c r="D187" s="22">
        <f>D186</f>
        <v>1.08</v>
      </c>
      <c r="E187" s="22">
        <f>E186</f>
        <v>0.5</v>
      </c>
      <c r="F187" s="22">
        <f>F186</f>
        <v>11.6</v>
      </c>
      <c r="G187" s="21">
        <f>G186</f>
        <v>55.16</v>
      </c>
      <c r="H187" s="55"/>
    </row>
    <row r="188" spans="1:8" ht="24.75" customHeight="1" x14ac:dyDescent="0.4">
      <c r="A188" s="435" t="s">
        <v>6</v>
      </c>
      <c r="B188" s="390" t="s">
        <v>585</v>
      </c>
      <c r="C188" s="306">
        <v>40</v>
      </c>
      <c r="D188" s="313" t="s">
        <v>71</v>
      </c>
      <c r="E188" s="313" t="s">
        <v>72</v>
      </c>
      <c r="F188" s="313" t="s">
        <v>92</v>
      </c>
      <c r="G188" s="329">
        <v>40</v>
      </c>
      <c r="H188" s="333" t="s">
        <v>586</v>
      </c>
    </row>
    <row r="189" spans="1:8" ht="34.5" customHeight="1" x14ac:dyDescent="0.4">
      <c r="A189" s="435"/>
      <c r="B189" s="28" t="str">
        <f>'пищ аллер+атоп дерм 3-7'!B192</f>
        <v>Рассольник ленинградский на м/б  (без сметаны)</v>
      </c>
      <c r="C189" s="8" t="s">
        <v>74</v>
      </c>
      <c r="D189" s="11" t="s">
        <v>68</v>
      </c>
      <c r="E189" s="11" t="s">
        <v>143</v>
      </c>
      <c r="F189" s="11" t="s">
        <v>341</v>
      </c>
      <c r="G189" s="29" t="s">
        <v>342</v>
      </c>
      <c r="H189" s="30" t="s">
        <v>453</v>
      </c>
    </row>
    <row r="190" spans="1:8" ht="24.9" customHeight="1" x14ac:dyDescent="0.4">
      <c r="A190" s="435"/>
      <c r="B190" s="44" t="str">
        <f>'пищ аллер+атоп дерм 3-7'!B193</f>
        <v>Филе индейки тушеное с овощами в соусе</v>
      </c>
      <c r="C190" s="15">
        <v>180</v>
      </c>
      <c r="D190" s="56" t="s">
        <v>587</v>
      </c>
      <c r="E190" s="42" t="s">
        <v>512</v>
      </c>
      <c r="F190" s="42" t="s">
        <v>511</v>
      </c>
      <c r="G190" s="24" t="s">
        <v>262</v>
      </c>
      <c r="H190" s="27" t="s">
        <v>513</v>
      </c>
    </row>
    <row r="191" spans="1:8" ht="24.9" customHeight="1" x14ac:dyDescent="0.4">
      <c r="A191" s="435"/>
      <c r="B191" s="34" t="str">
        <f>'пищ аллер+атоп дерм 3-7'!B194</f>
        <v>Хлеб Дарницкий</v>
      </c>
      <c r="C191" s="15">
        <v>40</v>
      </c>
      <c r="D191" s="11" t="s">
        <v>75</v>
      </c>
      <c r="E191" s="11" t="s">
        <v>76</v>
      </c>
      <c r="F191" s="11" t="s">
        <v>77</v>
      </c>
      <c r="G191" s="29" t="s">
        <v>78</v>
      </c>
      <c r="H191" s="58"/>
    </row>
    <row r="192" spans="1:8" ht="24.9" customHeight="1" x14ac:dyDescent="0.4">
      <c r="A192" s="436"/>
      <c r="B192" s="44" t="str">
        <f>'пищ аллер+атоп дерм 3-7'!B195</f>
        <v>Компот из смеси сухофруктов</v>
      </c>
      <c r="C192" s="15">
        <v>150</v>
      </c>
      <c r="D192" s="11">
        <v>0.7</v>
      </c>
      <c r="E192" s="11">
        <v>0.04</v>
      </c>
      <c r="F192" s="11">
        <v>20.6</v>
      </c>
      <c r="G192" s="29">
        <v>82</v>
      </c>
      <c r="H192" s="45" t="s">
        <v>450</v>
      </c>
    </row>
    <row r="193" spans="1:8" ht="24.9" customHeight="1" x14ac:dyDescent="0.4">
      <c r="A193" s="434"/>
      <c r="B193" s="20" t="str">
        <f>'пищ аллер+атоп дерм 3-7'!B196</f>
        <v>Итого за обед</v>
      </c>
      <c r="C193" s="37">
        <v>565</v>
      </c>
      <c r="D193" s="38">
        <f>D188+D189+D190+D191+D192</f>
        <v>18.099999999999998</v>
      </c>
      <c r="E193" s="38">
        <f>E188+E189+E190+E191+E192</f>
        <v>22.34</v>
      </c>
      <c r="F193" s="38">
        <f>F188+F189+F190+F191+F192</f>
        <v>75.2</v>
      </c>
      <c r="G193" s="37">
        <f>G188+G189+G190+G191+G192</f>
        <v>576</v>
      </c>
      <c r="H193" s="50"/>
    </row>
    <row r="194" spans="1:8" ht="24.9" hidden="1" customHeight="1" x14ac:dyDescent="0.4">
      <c r="A194" s="468" t="s">
        <v>59</v>
      </c>
      <c r="B194" s="52"/>
      <c r="C194" s="34"/>
      <c r="D194" s="34"/>
      <c r="E194" s="34"/>
      <c r="F194" s="34"/>
      <c r="G194" s="100"/>
      <c r="H194" s="45"/>
    </row>
    <row r="195" spans="1:8" ht="24.9" customHeight="1" x14ac:dyDescent="0.4">
      <c r="A195" s="436"/>
      <c r="B195" s="41" t="str">
        <f>'пищ аллер+атоп дерм 3-7'!B198</f>
        <v>Сок фруктовый</v>
      </c>
      <c r="C195" s="15">
        <v>150</v>
      </c>
      <c r="D195" s="11" t="s">
        <v>51</v>
      </c>
      <c r="E195" s="11" t="s">
        <v>48</v>
      </c>
      <c r="F195" s="60" t="s">
        <v>127</v>
      </c>
      <c r="G195" s="29" t="s">
        <v>14</v>
      </c>
      <c r="H195" s="45" t="s">
        <v>444</v>
      </c>
    </row>
    <row r="196" spans="1:8" ht="24.9" customHeight="1" x14ac:dyDescent="0.4">
      <c r="A196" s="434"/>
      <c r="B196" s="20" t="str">
        <f>'пищ аллер+атоп дерм 3-7'!B199</f>
        <v>Итого за полдник</v>
      </c>
      <c r="C196" s="43">
        <f>C195+C194</f>
        <v>150</v>
      </c>
      <c r="D196" s="38">
        <f>D195+D194</f>
        <v>4.0999999999999996</v>
      </c>
      <c r="E196" s="38">
        <f>E195+E194</f>
        <v>4.5999999999999996</v>
      </c>
      <c r="F196" s="38">
        <f>F195+F194</f>
        <v>6.4</v>
      </c>
      <c r="G196" s="37">
        <f>G195+G194</f>
        <v>82</v>
      </c>
      <c r="H196" s="50"/>
    </row>
    <row r="197" spans="1:8" ht="24.9" customHeight="1" x14ac:dyDescent="0.4">
      <c r="A197" s="468" t="s">
        <v>8</v>
      </c>
      <c r="B197" s="76" t="str">
        <f>'пищ аллер+атоп дерм 3-7'!B200</f>
        <v>Растегай с горбушей</v>
      </c>
      <c r="C197" s="40">
        <v>130</v>
      </c>
      <c r="D197" s="40">
        <v>15</v>
      </c>
      <c r="E197" s="40">
        <v>14.5</v>
      </c>
      <c r="F197" s="40">
        <v>36.9</v>
      </c>
      <c r="G197" s="33">
        <v>337.5</v>
      </c>
      <c r="H197" s="55" t="s">
        <v>525</v>
      </c>
    </row>
    <row r="198" spans="1:8" ht="24.9" customHeight="1" x14ac:dyDescent="0.4">
      <c r="A198" s="436"/>
      <c r="B198" s="41" t="str">
        <f>'пищ аллер+атоп дерм 3-7'!B201</f>
        <v>Чай с сахаром</v>
      </c>
      <c r="C198" s="8">
        <v>150</v>
      </c>
      <c r="D198" s="10" t="s">
        <v>31</v>
      </c>
      <c r="E198" s="10" t="s">
        <v>564</v>
      </c>
      <c r="F198" s="10" t="s">
        <v>48</v>
      </c>
      <c r="G198" s="12" t="s">
        <v>565</v>
      </c>
      <c r="H198" s="30" t="s">
        <v>430</v>
      </c>
    </row>
    <row r="199" spans="1:8" ht="24.9" customHeight="1" x14ac:dyDescent="0.4">
      <c r="A199" s="436"/>
      <c r="B199" s="180" t="s">
        <v>162</v>
      </c>
      <c r="C199" s="8">
        <v>120</v>
      </c>
      <c r="D199" s="11" t="s">
        <v>72</v>
      </c>
      <c r="E199" s="11" t="s">
        <v>93</v>
      </c>
      <c r="F199" s="42" t="s">
        <v>599</v>
      </c>
      <c r="G199" s="12">
        <v>115</v>
      </c>
      <c r="H199" s="34"/>
    </row>
    <row r="200" spans="1:8" ht="24.9" customHeight="1" x14ac:dyDescent="0.4">
      <c r="A200" s="434"/>
      <c r="B200" s="20" t="str">
        <f>'пищ аллер+атоп дерм 3-7'!B203</f>
        <v>Итого за ужин</v>
      </c>
      <c r="C200" s="21">
        <f>SUM(C197:C199)</f>
        <v>400</v>
      </c>
      <c r="D200" s="22">
        <f>D197+D198+D199</f>
        <v>16.899999999999999</v>
      </c>
      <c r="E200" s="22">
        <f>E197+E198+E199</f>
        <v>15.12</v>
      </c>
      <c r="F200" s="22">
        <f>F197+F198+F199</f>
        <v>66.7</v>
      </c>
      <c r="G200" s="21">
        <f>G197+G198+G199</f>
        <v>470.5</v>
      </c>
      <c r="H200" s="39"/>
    </row>
    <row r="201" spans="1:8" ht="24.9" customHeight="1" x14ac:dyDescent="0.4">
      <c r="A201" s="472" t="s">
        <v>83</v>
      </c>
      <c r="B201" s="473"/>
      <c r="C201" s="49">
        <f>C200+C196+C193+C187+C185</f>
        <v>1609</v>
      </c>
      <c r="D201" s="48">
        <f>D200+D196+D193+D187+D185</f>
        <v>52.879999999999995</v>
      </c>
      <c r="E201" s="48">
        <f>E200+E196+E193+E187+E185</f>
        <v>53.660000000000004</v>
      </c>
      <c r="F201" s="48">
        <f>F200+F196+F193+F187+F185</f>
        <v>212.8</v>
      </c>
      <c r="G201" s="49">
        <f>G200+G196+G193+G187+G185</f>
        <v>1540.66</v>
      </c>
      <c r="H201" s="39"/>
    </row>
    <row r="202" spans="1:8" x14ac:dyDescent="0.4">
      <c r="A202" s="470" t="s">
        <v>24</v>
      </c>
      <c r="B202" s="470" t="s">
        <v>25</v>
      </c>
      <c r="C202" s="467" t="s">
        <v>26</v>
      </c>
      <c r="D202" s="467" t="s">
        <v>37</v>
      </c>
      <c r="E202" s="467"/>
      <c r="F202" s="467"/>
      <c r="G202" s="470" t="s">
        <v>38</v>
      </c>
      <c r="H202" s="470" t="s">
        <v>39</v>
      </c>
    </row>
    <row r="203" spans="1:8" x14ac:dyDescent="0.4">
      <c r="A203" s="471"/>
      <c r="B203" s="471"/>
      <c r="C203" s="468"/>
      <c r="D203" s="224" t="s">
        <v>4</v>
      </c>
      <c r="E203" s="224" t="s">
        <v>36</v>
      </c>
      <c r="F203" s="224" t="s">
        <v>30</v>
      </c>
      <c r="G203" s="471"/>
      <c r="H203" s="471"/>
    </row>
    <row r="204" spans="1:8" ht="24.9" customHeight="1" x14ac:dyDescent="0.4">
      <c r="A204" s="478" t="s">
        <v>358</v>
      </c>
      <c r="B204" s="479"/>
      <c r="C204" s="479"/>
      <c r="D204" s="479"/>
      <c r="E204" s="479"/>
      <c r="F204" s="479"/>
      <c r="G204" s="479"/>
      <c r="H204" s="480"/>
    </row>
    <row r="205" spans="1:8" ht="24" customHeight="1" x14ac:dyDescent="0.4">
      <c r="A205" s="467" t="s">
        <v>40</v>
      </c>
      <c r="B205" s="44" t="str">
        <f>'пищ аллер+атоп дерм 3-7'!B208</f>
        <v>Каша пшенная рассыпчатая</v>
      </c>
      <c r="C205" s="8" t="s">
        <v>164</v>
      </c>
      <c r="D205" s="11" t="s">
        <v>165</v>
      </c>
      <c r="E205" s="11" t="s">
        <v>166</v>
      </c>
      <c r="F205" s="11" t="s">
        <v>167</v>
      </c>
      <c r="G205" s="29" t="s">
        <v>168</v>
      </c>
      <c r="H205" s="30" t="s">
        <v>462</v>
      </c>
    </row>
    <row r="206" spans="1:8" ht="24.9" customHeight="1" x14ac:dyDescent="0.4">
      <c r="A206" s="467"/>
      <c r="B206" s="18" t="str">
        <f>'пищ аллер+атоп дерм 3-7'!B209</f>
        <v>Батон</v>
      </c>
      <c r="C206" s="8">
        <v>30</v>
      </c>
      <c r="D206" s="11">
        <v>3.2</v>
      </c>
      <c r="E206" s="11">
        <v>0.3</v>
      </c>
      <c r="F206" s="11">
        <v>15.3</v>
      </c>
      <c r="G206" s="12">
        <v>79</v>
      </c>
      <c r="H206" s="91" t="s">
        <v>459</v>
      </c>
    </row>
    <row r="207" spans="1:8" ht="24.9" customHeight="1" x14ac:dyDescent="0.4">
      <c r="A207" s="467"/>
      <c r="B207" s="44" t="str">
        <f>'пищ аллер+атоп дерм 3-7'!B210</f>
        <v>Чай с сахаром</v>
      </c>
      <c r="C207" s="8">
        <v>150</v>
      </c>
      <c r="D207" s="10" t="s">
        <v>122</v>
      </c>
      <c r="E207" s="10" t="s">
        <v>123</v>
      </c>
      <c r="F207" s="53" t="s">
        <v>561</v>
      </c>
      <c r="G207" s="12" t="s">
        <v>562</v>
      </c>
      <c r="H207" s="54" t="s">
        <v>448</v>
      </c>
    </row>
    <row r="208" spans="1:8" ht="24.9" customHeight="1" x14ac:dyDescent="0.4">
      <c r="A208" s="467"/>
      <c r="B208" s="20" t="str">
        <f>'пищ аллер+атоп дерм 3-7'!B211</f>
        <v>Итого за завтрак</v>
      </c>
      <c r="C208" s="21">
        <v>315</v>
      </c>
      <c r="D208" s="22">
        <f>D205+D206+D207</f>
        <v>27.499999999999996</v>
      </c>
      <c r="E208" s="22">
        <f>E205+E206+E207</f>
        <v>18.400000000000002</v>
      </c>
      <c r="F208" s="22">
        <f>F205+F206+F207</f>
        <v>53.100000000000009</v>
      </c>
      <c r="G208" s="21">
        <f>G205+G206+G207</f>
        <v>489</v>
      </c>
      <c r="H208" s="55"/>
    </row>
    <row r="209" spans="1:8" ht="24.9" customHeight="1" x14ac:dyDescent="0.4">
      <c r="A209" s="468" t="s">
        <v>23</v>
      </c>
      <c r="B209" s="52" t="str">
        <f>'пищ аллер+атоп дерм 3-7'!B212</f>
        <v>Фрукт (груша)</v>
      </c>
      <c r="C209" s="34">
        <v>100</v>
      </c>
      <c r="D209" s="34">
        <v>0.4</v>
      </c>
      <c r="E209" s="34">
        <v>0.3</v>
      </c>
      <c r="F209" s="34">
        <v>10.3</v>
      </c>
      <c r="G209" s="34">
        <v>47</v>
      </c>
      <c r="H209" s="45"/>
    </row>
    <row r="210" spans="1:8" ht="24.9" customHeight="1" x14ac:dyDescent="0.4">
      <c r="A210" s="434"/>
      <c r="B210" s="25" t="str">
        <f>'пищ аллер+атоп дерм 3-7'!B213</f>
        <v>Итого за II завтрак</v>
      </c>
      <c r="C210" s="26">
        <v>100</v>
      </c>
      <c r="D210" s="22">
        <f>D209</f>
        <v>0.4</v>
      </c>
      <c r="E210" s="22">
        <f>E209</f>
        <v>0.3</v>
      </c>
      <c r="F210" s="22">
        <f>F209</f>
        <v>10.3</v>
      </c>
      <c r="G210" s="21">
        <v>55</v>
      </c>
      <c r="H210" s="55"/>
    </row>
    <row r="211" spans="1:8" ht="24.9" customHeight="1" x14ac:dyDescent="0.4">
      <c r="A211" s="435" t="s">
        <v>6</v>
      </c>
      <c r="B211" s="34" t="str">
        <f>'пищ аллер+атоп дерм 3-7'!B214</f>
        <v>Винегрет овощной</v>
      </c>
      <c r="C211" s="40">
        <v>40</v>
      </c>
      <c r="D211" s="40">
        <v>0.5</v>
      </c>
      <c r="E211" s="40">
        <v>0.9</v>
      </c>
      <c r="F211" s="40">
        <v>2.9</v>
      </c>
      <c r="G211" s="33">
        <v>22</v>
      </c>
      <c r="H211" s="54" t="s">
        <v>452</v>
      </c>
    </row>
    <row r="212" spans="1:8" ht="36.75" customHeight="1" x14ac:dyDescent="0.4">
      <c r="A212" s="435"/>
      <c r="B212" s="28" t="str">
        <f>'пищ аллер+атоп дерм 3-7'!B215</f>
        <v>Щи из свежей капусты  с картофелем на м/б (без сметаны)</v>
      </c>
      <c r="C212" s="15" t="s">
        <v>74</v>
      </c>
      <c r="D212" s="56">
        <v>1.1000000000000001</v>
      </c>
      <c r="E212" s="42">
        <v>3.3</v>
      </c>
      <c r="F212" s="42">
        <v>5</v>
      </c>
      <c r="G212" s="24">
        <v>55</v>
      </c>
      <c r="H212" s="58" t="s">
        <v>464</v>
      </c>
    </row>
    <row r="213" spans="1:8" ht="24.9" customHeight="1" x14ac:dyDescent="0.4">
      <c r="A213" s="435"/>
      <c r="B213" s="44" t="str">
        <f>'пищ аллер+атоп дерм 3-7'!B216</f>
        <v>Язык отварной с овощами</v>
      </c>
      <c r="C213" s="8" t="s">
        <v>350</v>
      </c>
      <c r="D213" s="10" t="s">
        <v>573</v>
      </c>
      <c r="E213" s="10" t="s">
        <v>218</v>
      </c>
      <c r="F213" s="11" t="s">
        <v>97</v>
      </c>
      <c r="G213" s="29">
        <v>151</v>
      </c>
      <c r="H213" s="13" t="s">
        <v>434</v>
      </c>
    </row>
    <row r="214" spans="1:8" ht="24.9" customHeight="1" x14ac:dyDescent="0.4">
      <c r="A214" s="435"/>
      <c r="B214" s="27" t="str">
        <f>'пищ аллер+атоп дерм 3-7'!B217</f>
        <v>Каша гречневая рассыпчатая</v>
      </c>
      <c r="C214" s="61" t="s">
        <v>271</v>
      </c>
      <c r="D214" s="62" t="s">
        <v>100</v>
      </c>
      <c r="E214" s="62" t="s">
        <v>272</v>
      </c>
      <c r="F214" s="62" t="s">
        <v>73</v>
      </c>
      <c r="G214" s="63" t="s">
        <v>273</v>
      </c>
      <c r="H214" s="64" t="s">
        <v>435</v>
      </c>
    </row>
    <row r="215" spans="1:8" ht="24.9" customHeight="1" x14ac:dyDescent="0.4">
      <c r="A215" s="435"/>
      <c r="B215" s="34" t="str">
        <f>'пищ аллер+атоп дерм 3-7'!B218</f>
        <v>Хлеб Дарницкий</v>
      </c>
      <c r="C215" s="15">
        <v>40</v>
      </c>
      <c r="D215" s="11" t="s">
        <v>75</v>
      </c>
      <c r="E215" s="11" t="s">
        <v>76</v>
      </c>
      <c r="F215" s="11" t="s">
        <v>77</v>
      </c>
      <c r="G215" s="29" t="s">
        <v>78</v>
      </c>
      <c r="H215" s="58"/>
    </row>
    <row r="216" spans="1:8" ht="24.9" customHeight="1" x14ac:dyDescent="0.4">
      <c r="A216" s="436"/>
      <c r="B216" s="44" t="str">
        <f>'пищ аллер+атоп дерм 3-7'!B219</f>
        <v>Компот из кураги</v>
      </c>
      <c r="C216" s="15">
        <v>150</v>
      </c>
      <c r="D216" s="11">
        <v>0.7</v>
      </c>
      <c r="E216" s="11">
        <v>0.04</v>
      </c>
      <c r="F216" s="11">
        <v>20.6</v>
      </c>
      <c r="G216" s="29">
        <v>82</v>
      </c>
      <c r="H216" s="45" t="s">
        <v>450</v>
      </c>
    </row>
    <row r="217" spans="1:8" ht="24.9" customHeight="1" x14ac:dyDescent="0.4">
      <c r="A217" s="434"/>
      <c r="B217" s="20" t="str">
        <f>'пищ аллер+атоп дерм 3-7'!B220</f>
        <v>Итого за обед</v>
      </c>
      <c r="C217" s="21">
        <v>568</v>
      </c>
      <c r="D217" s="22">
        <f>D211+D212+D213+D214+D215+D216</f>
        <v>22.7</v>
      </c>
      <c r="E217" s="22">
        <f>E211+E212+E213+E214+E215+E216</f>
        <v>17.84</v>
      </c>
      <c r="F217" s="22">
        <f>F211+F212+F213+F214+F215+F216</f>
        <v>70.400000000000006</v>
      </c>
      <c r="G217" s="21">
        <f>G211+G212+G213+G214+G215+G216</f>
        <v>540</v>
      </c>
      <c r="H217" s="50"/>
    </row>
    <row r="218" spans="1:8" ht="24.9" customHeight="1" x14ac:dyDescent="0.4">
      <c r="A218" s="468" t="s">
        <v>59</v>
      </c>
      <c r="B218" s="41" t="str">
        <f>'пищ аллер+атоп дерм 3-7'!B221</f>
        <v>Сок фруктовый</v>
      </c>
      <c r="C218" s="15">
        <v>160</v>
      </c>
      <c r="D218" s="11" t="s">
        <v>177</v>
      </c>
      <c r="E218" s="11" t="s">
        <v>289</v>
      </c>
      <c r="F218" s="42" t="s">
        <v>92</v>
      </c>
      <c r="G218" s="12" t="s">
        <v>13</v>
      </c>
      <c r="H218" s="30" t="s">
        <v>433</v>
      </c>
    </row>
    <row r="219" spans="1:8" ht="24.9" customHeight="1" x14ac:dyDescent="0.4">
      <c r="A219" s="434"/>
      <c r="B219" s="20" t="str">
        <f>'пищ аллер+атоп дерм 3-7'!B222</f>
        <v>Итого за полдник</v>
      </c>
      <c r="C219" s="43">
        <v>160</v>
      </c>
      <c r="D219" s="38">
        <v>4.5</v>
      </c>
      <c r="E219" s="38">
        <v>7.0000000000000007E-2</v>
      </c>
      <c r="F219" s="38">
        <v>5.8</v>
      </c>
      <c r="G219" s="37">
        <v>42</v>
      </c>
      <c r="H219" s="50"/>
    </row>
    <row r="220" spans="1:8" ht="24.9" customHeight="1" x14ac:dyDescent="0.4">
      <c r="A220" s="468" t="s">
        <v>8</v>
      </c>
      <c r="B220" s="27" t="str">
        <f>'пищ аллер+атоп дерм 3-7'!B223</f>
        <v>Азу из говядины</v>
      </c>
      <c r="C220" s="31">
        <v>150</v>
      </c>
      <c r="D220" s="32">
        <v>8.6</v>
      </c>
      <c r="E220" s="32">
        <v>8.6</v>
      </c>
      <c r="F220" s="32">
        <v>25.5</v>
      </c>
      <c r="G220" s="33">
        <v>219</v>
      </c>
      <c r="H220" s="30" t="s">
        <v>501</v>
      </c>
    </row>
    <row r="221" spans="1:8" ht="24.9" customHeight="1" x14ac:dyDescent="0.4">
      <c r="A221" s="436"/>
      <c r="B221" s="41" t="str">
        <f>'пищ аллер+атоп дерм 3-7'!B224</f>
        <v>Чай с сахаром</v>
      </c>
      <c r="C221" s="15">
        <v>150</v>
      </c>
      <c r="D221" s="16">
        <v>1.1000000000000001</v>
      </c>
      <c r="E221" s="16">
        <v>1.1000000000000001</v>
      </c>
      <c r="F221" s="47">
        <v>6.2</v>
      </c>
      <c r="G221" s="29">
        <v>38</v>
      </c>
      <c r="H221" s="44" t="s">
        <v>436</v>
      </c>
    </row>
    <row r="222" spans="1:8" ht="24.9" customHeight="1" x14ac:dyDescent="0.4">
      <c r="A222" s="436"/>
      <c r="B222" s="34" t="str">
        <f>'пищ аллер+атоп дерм 3-7'!B225</f>
        <v>Хлеб пшеничный</v>
      </c>
      <c r="C222" s="8">
        <v>40</v>
      </c>
      <c r="D222" s="10" t="s">
        <v>284</v>
      </c>
      <c r="E222" s="10" t="s">
        <v>285</v>
      </c>
      <c r="F222" s="10" t="s">
        <v>286</v>
      </c>
      <c r="G222" s="12">
        <v>93</v>
      </c>
      <c r="H222" s="58" t="s">
        <v>432</v>
      </c>
    </row>
    <row r="223" spans="1:8" ht="24.9" hidden="1" customHeight="1" x14ac:dyDescent="0.4">
      <c r="A223" s="436"/>
      <c r="B223" s="51"/>
      <c r="C223" s="120"/>
      <c r="D223" s="78"/>
      <c r="E223" s="78"/>
      <c r="F223" s="121"/>
      <c r="G223" s="123"/>
      <c r="H223" s="30"/>
    </row>
    <row r="224" spans="1:8" ht="24.9" customHeight="1" x14ac:dyDescent="0.4">
      <c r="A224" s="434"/>
      <c r="B224" s="20" t="str">
        <f>'пищ аллер+атоп дерм 3-7'!B227</f>
        <v>Итого за ужин</v>
      </c>
      <c r="C224" s="21">
        <v>390</v>
      </c>
      <c r="D224" s="48">
        <f>D223+D221+D220</f>
        <v>9.6999999999999993</v>
      </c>
      <c r="E224" s="48">
        <f>E223+E221+E220</f>
        <v>9.6999999999999993</v>
      </c>
      <c r="F224" s="48">
        <f>F223+F221+F220</f>
        <v>31.7</v>
      </c>
      <c r="G224" s="49">
        <f>G223+G221+G220</f>
        <v>257</v>
      </c>
      <c r="H224" s="39"/>
    </row>
    <row r="225" spans="1:8" ht="24.9" customHeight="1" x14ac:dyDescent="0.4">
      <c r="A225" s="472" t="s">
        <v>83</v>
      </c>
      <c r="B225" s="473"/>
      <c r="C225" s="49">
        <f>C224+C219+C217+C210+C208</f>
        <v>1533</v>
      </c>
      <c r="D225" s="48">
        <f>D224+D219+D217+D210+D208</f>
        <v>64.8</v>
      </c>
      <c r="E225" s="48">
        <f>E224+E219+E217+E210+E208</f>
        <v>46.31</v>
      </c>
      <c r="F225" s="48">
        <f>F224+F219+F217+F210+F208</f>
        <v>171.3</v>
      </c>
      <c r="G225" s="49">
        <f>G224+G219+G217+G210+G208</f>
        <v>1383</v>
      </c>
      <c r="H225" s="39"/>
    </row>
    <row r="226" spans="1:8" x14ac:dyDescent="0.4">
      <c r="A226" s="470" t="s">
        <v>24</v>
      </c>
      <c r="B226" s="470" t="s">
        <v>25</v>
      </c>
      <c r="C226" s="467" t="s">
        <v>26</v>
      </c>
      <c r="D226" s="467" t="s">
        <v>37</v>
      </c>
      <c r="E226" s="467"/>
      <c r="F226" s="467"/>
      <c r="G226" s="470" t="s">
        <v>38</v>
      </c>
      <c r="H226" s="470" t="s">
        <v>39</v>
      </c>
    </row>
    <row r="227" spans="1:8" x14ac:dyDescent="0.4">
      <c r="A227" s="471"/>
      <c r="B227" s="471"/>
      <c r="C227" s="468"/>
      <c r="D227" s="224" t="s">
        <v>4</v>
      </c>
      <c r="E227" s="224" t="s">
        <v>36</v>
      </c>
      <c r="F227" s="224" t="s">
        <v>30</v>
      </c>
      <c r="G227" s="471"/>
      <c r="H227" s="471"/>
    </row>
    <row r="228" spans="1:8" ht="24.9" customHeight="1" x14ac:dyDescent="0.4">
      <c r="A228" s="478" t="s">
        <v>359</v>
      </c>
      <c r="B228" s="479"/>
      <c r="C228" s="479"/>
      <c r="D228" s="479"/>
      <c r="E228" s="479"/>
      <c r="F228" s="479"/>
      <c r="G228" s="479"/>
      <c r="H228" s="480"/>
    </row>
    <row r="229" spans="1:8" ht="24.9" customHeight="1" x14ac:dyDescent="0.4">
      <c r="A229" s="467" t="s">
        <v>40</v>
      </c>
      <c r="B229" s="28" t="str">
        <f>'пищ аллер+атоп дерм 3-7'!B232</f>
        <v>Каша рисовая рассыпчатая</v>
      </c>
      <c r="C229" s="15" t="s">
        <v>124</v>
      </c>
      <c r="D229" s="93">
        <v>5.3</v>
      </c>
      <c r="E229" s="93">
        <v>7.7</v>
      </c>
      <c r="F229" s="93">
        <v>26.1</v>
      </c>
      <c r="G229" s="29">
        <v>195</v>
      </c>
      <c r="H229" s="30" t="s">
        <v>495</v>
      </c>
    </row>
    <row r="230" spans="1:8" ht="24.9" customHeight="1" x14ac:dyDescent="0.4">
      <c r="A230" s="467"/>
      <c r="B230" s="41" t="str">
        <f>'пищ аллер+атоп дерм 3-7'!B233</f>
        <v>Чай с сахаром</v>
      </c>
      <c r="C230" s="11" t="s">
        <v>142</v>
      </c>
      <c r="D230" s="10" t="s">
        <v>105</v>
      </c>
      <c r="E230" s="10" t="s">
        <v>143</v>
      </c>
      <c r="F230" s="53" t="s">
        <v>144</v>
      </c>
      <c r="G230" s="12" t="s">
        <v>145</v>
      </c>
      <c r="H230" s="46" t="s">
        <v>438</v>
      </c>
    </row>
    <row r="231" spans="1:8" ht="24.9" customHeight="1" x14ac:dyDescent="0.4">
      <c r="A231" s="467"/>
      <c r="B231" s="52" t="str">
        <f>'пищ аллер+атоп дерм 3-7'!B234</f>
        <v>Кофейный напиток на молоке</v>
      </c>
      <c r="C231" s="15">
        <v>150</v>
      </c>
      <c r="D231" s="16">
        <v>2.1</v>
      </c>
      <c r="E231" s="16">
        <v>2.1</v>
      </c>
      <c r="F231" s="17">
        <v>11</v>
      </c>
      <c r="G231" s="12">
        <v>70</v>
      </c>
      <c r="H231" s="23" t="s">
        <v>439</v>
      </c>
    </row>
    <row r="232" spans="1:8" ht="24.9" customHeight="1" x14ac:dyDescent="0.4">
      <c r="A232" s="467"/>
      <c r="B232" s="20" t="str">
        <f>'пищ аллер+атоп дерм 3-7'!B235</f>
        <v>Итого за завтрак</v>
      </c>
      <c r="C232" s="21">
        <v>344</v>
      </c>
      <c r="D232" s="22">
        <f>D231+D230+D229</f>
        <v>12.399999999999999</v>
      </c>
      <c r="E232" s="22">
        <f>E231+E230+E229</f>
        <v>12.8</v>
      </c>
      <c r="F232" s="22">
        <f>F231+F230+F229</f>
        <v>51.6</v>
      </c>
      <c r="G232" s="21">
        <f>G231+G230+G229</f>
        <v>371</v>
      </c>
      <c r="H232" s="55"/>
    </row>
    <row r="233" spans="1:8" ht="24.9" customHeight="1" x14ac:dyDescent="0.4">
      <c r="A233" s="468" t="s">
        <v>23</v>
      </c>
      <c r="B233" s="23" t="str">
        <f>'пищ аллер+атоп дерм 3-7'!B236</f>
        <v>Сок фруктовый</v>
      </c>
      <c r="C233" s="11" t="s">
        <v>551</v>
      </c>
      <c r="D233" s="16">
        <v>1.08</v>
      </c>
      <c r="E233" s="17">
        <v>0.5</v>
      </c>
      <c r="F233" s="17">
        <v>11.6</v>
      </c>
      <c r="G233" s="24">
        <v>55.16</v>
      </c>
      <c r="H233" s="45"/>
    </row>
    <row r="234" spans="1:8" ht="24.9" customHeight="1" x14ac:dyDescent="0.4">
      <c r="A234" s="434"/>
      <c r="B234" s="25" t="str">
        <f>'пищ аллер+атоп дерм 3-7'!B237</f>
        <v>Итого за II завтрак</v>
      </c>
      <c r="C234" s="26">
        <v>150</v>
      </c>
      <c r="D234" s="22">
        <f>D233</f>
        <v>1.08</v>
      </c>
      <c r="E234" s="22">
        <f>E233</f>
        <v>0.5</v>
      </c>
      <c r="F234" s="22">
        <f>F233</f>
        <v>11.6</v>
      </c>
      <c r="G234" s="21">
        <v>55</v>
      </c>
      <c r="H234" s="55"/>
    </row>
    <row r="235" spans="1:8" ht="24.9" customHeight="1" x14ac:dyDescent="0.4">
      <c r="A235" s="435" t="s">
        <v>6</v>
      </c>
      <c r="B235" s="390" t="s">
        <v>393</v>
      </c>
      <c r="C235" s="306">
        <v>40</v>
      </c>
      <c r="D235" s="335" t="s">
        <v>71</v>
      </c>
      <c r="E235" s="314" t="s">
        <v>522</v>
      </c>
      <c r="F235" s="314" t="s">
        <v>279</v>
      </c>
      <c r="G235" s="332" t="s">
        <v>318</v>
      </c>
      <c r="H235" s="310" t="s">
        <v>521</v>
      </c>
    </row>
    <row r="236" spans="1:8" ht="24.9" customHeight="1" x14ac:dyDescent="0.4">
      <c r="A236" s="435"/>
      <c r="B236" s="44" t="str">
        <f>'пищ аллер+атоп дерм 3-7'!B239</f>
        <v>Свекольник на м/б  (без сметаны)</v>
      </c>
      <c r="C236" s="15">
        <v>150</v>
      </c>
      <c r="D236" s="11" t="s">
        <v>229</v>
      </c>
      <c r="E236" s="11" t="s">
        <v>95</v>
      </c>
      <c r="F236" s="42" t="s">
        <v>154</v>
      </c>
      <c r="G236" s="12" t="s">
        <v>58</v>
      </c>
      <c r="H236" s="30" t="s">
        <v>480</v>
      </c>
    </row>
    <row r="237" spans="1:8" ht="24.9" customHeight="1" x14ac:dyDescent="0.4">
      <c r="A237" s="435"/>
      <c r="B237" s="52" t="str">
        <f>'пищ аллер+атоп дерм 3-7'!B240</f>
        <v>Котлеты рыбные (горбуша)</v>
      </c>
      <c r="C237" s="15">
        <v>50</v>
      </c>
      <c r="D237" s="11" t="s">
        <v>140</v>
      </c>
      <c r="E237" s="11" t="s">
        <v>230</v>
      </c>
      <c r="F237" s="42" t="s">
        <v>231</v>
      </c>
      <c r="G237" s="12" t="s">
        <v>11</v>
      </c>
      <c r="H237" s="30" t="s">
        <v>475</v>
      </c>
    </row>
    <row r="238" spans="1:8" ht="24.9" customHeight="1" x14ac:dyDescent="0.4">
      <c r="A238" s="435"/>
      <c r="B238" s="30" t="str">
        <f>'пищ аллер+атоп дерм 3-7'!B241</f>
        <v>Пюре картофельное</v>
      </c>
      <c r="C238" s="65">
        <v>120</v>
      </c>
      <c r="D238" s="79" t="s">
        <v>122</v>
      </c>
      <c r="E238" s="79" t="s">
        <v>160</v>
      </c>
      <c r="F238" s="79" t="s">
        <v>69</v>
      </c>
      <c r="G238" s="79" t="s">
        <v>181</v>
      </c>
      <c r="H238" s="119" t="s">
        <v>455</v>
      </c>
    </row>
    <row r="239" spans="1:8" ht="24.9" customHeight="1" x14ac:dyDescent="0.4">
      <c r="A239" s="435"/>
      <c r="B239" s="34" t="str">
        <f>'пищ аллер+атоп дерм 3-7'!B242</f>
        <v>Хлеб пшеничный</v>
      </c>
      <c r="C239" s="15">
        <v>40</v>
      </c>
      <c r="D239" s="11" t="s">
        <v>75</v>
      </c>
      <c r="E239" s="11" t="s">
        <v>76</v>
      </c>
      <c r="F239" s="11" t="s">
        <v>77</v>
      </c>
      <c r="G239" s="29" t="s">
        <v>78</v>
      </c>
      <c r="H239" s="58"/>
    </row>
    <row r="240" spans="1:8" ht="24.9" customHeight="1" x14ac:dyDescent="0.4">
      <c r="A240" s="436"/>
      <c r="B240" s="41" t="str">
        <f>'пищ аллер+атоп дерм 3-7'!B243</f>
        <v>Компот из свежих плодов (яблоко)</v>
      </c>
      <c r="C240" s="15">
        <v>150</v>
      </c>
      <c r="D240" s="11">
        <v>0.7</v>
      </c>
      <c r="E240" s="11">
        <v>0.04</v>
      </c>
      <c r="F240" s="11">
        <v>20.6</v>
      </c>
      <c r="G240" s="29">
        <v>82</v>
      </c>
      <c r="H240" s="58" t="s">
        <v>443</v>
      </c>
    </row>
    <row r="241" spans="1:8" ht="24.9" customHeight="1" x14ac:dyDescent="0.4">
      <c r="A241" s="434"/>
      <c r="B241" s="20" t="str">
        <f>'пищ аллер+атоп дерм 3-7'!B244</f>
        <v>Итого за обед</v>
      </c>
      <c r="C241" s="37">
        <f>C235+C236+C237+C238+C239+C240</f>
        <v>550</v>
      </c>
      <c r="D241" s="38">
        <f>D235+D236+D237+D238+D239+D240</f>
        <v>14.299999999999999</v>
      </c>
      <c r="E241" s="38">
        <f>E235+E236+E237+E238+E239+E240</f>
        <v>14.84</v>
      </c>
      <c r="F241" s="38">
        <f>F235+F236+F237+F238+F239+F240</f>
        <v>63.300000000000004</v>
      </c>
      <c r="G241" s="37">
        <f>G235+G236+G237+G238+G239+G240</f>
        <v>458</v>
      </c>
      <c r="H241" s="50"/>
    </row>
    <row r="242" spans="1:8" ht="24.9" customHeight="1" x14ac:dyDescent="0.4">
      <c r="A242" s="468" t="s">
        <v>59</v>
      </c>
      <c r="B242" s="41" t="str">
        <f>'пищ аллер+атоп дерм 3-7'!B245</f>
        <v>Сок фруктовый</v>
      </c>
      <c r="C242" s="15">
        <v>160</v>
      </c>
      <c r="D242" s="11" t="s">
        <v>309</v>
      </c>
      <c r="E242" s="11" t="s">
        <v>195</v>
      </c>
      <c r="F242" s="42">
        <v>6.4</v>
      </c>
      <c r="G242" s="12" t="s">
        <v>15</v>
      </c>
      <c r="H242" s="45" t="s">
        <v>444</v>
      </c>
    </row>
    <row r="243" spans="1:8" ht="24.9" customHeight="1" x14ac:dyDescent="0.4">
      <c r="A243" s="434"/>
      <c r="B243" s="20" t="str">
        <f>'пищ аллер+атоп дерм 3-7'!B246</f>
        <v>Итого за полдник</v>
      </c>
      <c r="C243" s="43">
        <v>160</v>
      </c>
      <c r="D243" s="38">
        <v>4.6399999999999997</v>
      </c>
      <c r="E243" s="38">
        <v>4</v>
      </c>
      <c r="F243" s="38">
        <v>6.4</v>
      </c>
      <c r="G243" s="37">
        <v>80</v>
      </c>
      <c r="H243" s="50"/>
    </row>
    <row r="244" spans="1:8" ht="24.9" customHeight="1" x14ac:dyDescent="0.4">
      <c r="A244" s="468" t="s">
        <v>8</v>
      </c>
      <c r="B244" s="7" t="str">
        <f>'пищ аллер+атоп дерм 3-7'!B247</f>
        <v xml:space="preserve">Макаронные изделия отварные </v>
      </c>
      <c r="C244" s="8" t="s">
        <v>85</v>
      </c>
      <c r="D244" s="9">
        <v>10.6</v>
      </c>
      <c r="E244" s="10">
        <v>15.6</v>
      </c>
      <c r="F244" s="11">
        <v>1.8</v>
      </c>
      <c r="G244" s="12" t="s">
        <v>10</v>
      </c>
      <c r="H244" s="51" t="s">
        <v>437</v>
      </c>
    </row>
    <row r="245" spans="1:8" ht="24.9" customHeight="1" x14ac:dyDescent="0.4">
      <c r="A245" s="436"/>
      <c r="B245" s="34" t="str">
        <f>'пищ аллер+атоп дерм 3-7'!B248</f>
        <v xml:space="preserve">Оладьи </v>
      </c>
      <c r="C245" s="8">
        <v>40</v>
      </c>
      <c r="D245" s="10" t="s">
        <v>284</v>
      </c>
      <c r="E245" s="10" t="s">
        <v>285</v>
      </c>
      <c r="F245" s="10" t="s">
        <v>286</v>
      </c>
      <c r="G245" s="12" t="s">
        <v>320</v>
      </c>
      <c r="H245" s="58" t="s">
        <v>432</v>
      </c>
    </row>
    <row r="246" spans="1:8" ht="24.9" customHeight="1" x14ac:dyDescent="0.4">
      <c r="A246" s="436"/>
      <c r="B246" s="41" t="str">
        <f>'пищ аллер+атоп дерм 3-7'!B249</f>
        <v>Чай с сахаром</v>
      </c>
      <c r="C246" s="8">
        <v>150</v>
      </c>
      <c r="D246" s="10" t="s">
        <v>31</v>
      </c>
      <c r="E246" s="10" t="s">
        <v>564</v>
      </c>
      <c r="F246" s="10" t="s">
        <v>48</v>
      </c>
      <c r="G246" s="12" t="s">
        <v>565</v>
      </c>
      <c r="H246" s="30" t="s">
        <v>430</v>
      </c>
    </row>
    <row r="247" spans="1:8" ht="24.9" customHeight="1" x14ac:dyDescent="0.4">
      <c r="A247" s="436"/>
      <c r="B247" s="52" t="str">
        <f>'пищ аллер+атоп дерм 3-7'!B250</f>
        <v>Фрукт (апельсин)</v>
      </c>
      <c r="C247" s="68">
        <v>100</v>
      </c>
      <c r="D247" s="16">
        <v>0.9</v>
      </c>
      <c r="E247" s="16">
        <v>0.2</v>
      </c>
      <c r="F247" s="69">
        <v>8.1</v>
      </c>
      <c r="G247" s="12">
        <v>43</v>
      </c>
      <c r="H247" s="30"/>
    </row>
    <row r="248" spans="1:8" ht="24.9" customHeight="1" x14ac:dyDescent="0.4">
      <c r="A248" s="434"/>
      <c r="B248" s="20" t="str">
        <f>'пищ аллер+атоп дерм 3-7'!B251</f>
        <v>Итого за ужин</v>
      </c>
      <c r="C248" s="21">
        <v>416</v>
      </c>
      <c r="D248" s="22">
        <f>D244+D245+D246+D247</f>
        <v>14.64</v>
      </c>
      <c r="E248" s="22">
        <f>E244+E245+E246+E247</f>
        <v>16.14</v>
      </c>
      <c r="F248" s="22">
        <f>F244+F245+F246+F247</f>
        <v>34.18</v>
      </c>
      <c r="G248" s="21">
        <f>G244+G245+G246+G247</f>
        <v>344.6</v>
      </c>
      <c r="H248" s="39"/>
    </row>
    <row r="249" spans="1:8" ht="24.9" customHeight="1" x14ac:dyDescent="0.4">
      <c r="A249" s="472" t="s">
        <v>83</v>
      </c>
      <c r="B249" s="473"/>
      <c r="C249" s="49">
        <f>C248+C243+C241+C234+C232</f>
        <v>1620</v>
      </c>
      <c r="D249" s="48">
        <f>D248+D243+D241+D234+D232</f>
        <v>47.059999999999995</v>
      </c>
      <c r="E249" s="48">
        <f>E248+E243+E241+E234+E232</f>
        <v>48.28</v>
      </c>
      <c r="F249" s="48">
        <f>F248+F243+F241+F234+F232</f>
        <v>167.07999999999998</v>
      </c>
      <c r="G249" s="49">
        <f>G248+G243+G241+G234+G232</f>
        <v>1308.5999999999999</v>
      </c>
      <c r="H249" s="39"/>
    </row>
    <row r="250" spans="1:8" x14ac:dyDescent="0.4">
      <c r="A250" s="470" t="s">
        <v>24</v>
      </c>
      <c r="B250" s="470" t="s">
        <v>25</v>
      </c>
      <c r="C250" s="467" t="s">
        <v>26</v>
      </c>
      <c r="D250" s="467" t="s">
        <v>37</v>
      </c>
      <c r="E250" s="467"/>
      <c r="F250" s="467"/>
      <c r="G250" s="470" t="s">
        <v>38</v>
      </c>
      <c r="H250" s="470" t="s">
        <v>39</v>
      </c>
    </row>
    <row r="251" spans="1:8" x14ac:dyDescent="0.4">
      <c r="A251" s="471"/>
      <c r="B251" s="471"/>
      <c r="C251" s="468"/>
      <c r="D251" s="224" t="s">
        <v>4</v>
      </c>
      <c r="E251" s="224" t="s">
        <v>36</v>
      </c>
      <c r="F251" s="224" t="s">
        <v>30</v>
      </c>
      <c r="G251" s="471"/>
      <c r="H251" s="471"/>
    </row>
    <row r="252" spans="1:8" ht="24.9" customHeight="1" x14ac:dyDescent="0.4">
      <c r="A252" s="460" t="s">
        <v>538</v>
      </c>
      <c r="B252" s="461"/>
      <c r="C252" s="461"/>
      <c r="D252" s="461"/>
      <c r="E252" s="461"/>
      <c r="F252" s="461"/>
      <c r="G252" s="461"/>
      <c r="H252" s="462"/>
    </row>
    <row r="253" spans="1:8" ht="24.9" customHeight="1" x14ac:dyDescent="0.4">
      <c r="A253" s="478" t="s">
        <v>361</v>
      </c>
      <c r="B253" s="479"/>
      <c r="C253" s="479"/>
      <c r="D253" s="479"/>
      <c r="E253" s="479"/>
      <c r="F253" s="479"/>
      <c r="G253" s="479"/>
      <c r="H253" s="480"/>
    </row>
    <row r="254" spans="1:8" ht="24.9" customHeight="1" x14ac:dyDescent="0.4">
      <c r="A254" s="467" t="s">
        <v>40</v>
      </c>
      <c r="B254" s="75" t="str">
        <f>'пищ аллер+атоп дерм 3-7'!B257</f>
        <v>Каша пшеничная рассыпчатая</v>
      </c>
      <c r="C254" s="11" t="s">
        <v>124</v>
      </c>
      <c r="D254" s="10" t="s">
        <v>235</v>
      </c>
      <c r="E254" s="10" t="s">
        <v>114</v>
      </c>
      <c r="F254" s="53" t="s">
        <v>115</v>
      </c>
      <c r="G254" s="12" t="s">
        <v>116</v>
      </c>
      <c r="H254" s="30" t="s">
        <v>471</v>
      </c>
    </row>
    <row r="255" spans="1:8" ht="24.9" customHeight="1" x14ac:dyDescent="0.4">
      <c r="A255" s="467"/>
      <c r="B255" s="18" t="str">
        <f>'пищ аллер+атоп дерм 3-7'!B258</f>
        <v>Батон</v>
      </c>
      <c r="C255" s="8">
        <v>30</v>
      </c>
      <c r="D255" s="11">
        <v>3.2</v>
      </c>
      <c r="E255" s="11">
        <v>0.3</v>
      </c>
      <c r="F255" s="11">
        <v>15.3</v>
      </c>
      <c r="G255" s="12">
        <v>79</v>
      </c>
      <c r="H255" s="30"/>
    </row>
    <row r="256" spans="1:8" ht="24.9" customHeight="1" x14ac:dyDescent="0.4">
      <c r="A256" s="467"/>
      <c r="B256" s="52" t="str">
        <f>'пищ аллер+атоп дерм 3-7'!B259</f>
        <v>Чай с сахаром</v>
      </c>
      <c r="C256" s="15">
        <v>150</v>
      </c>
      <c r="D256" s="16">
        <v>2.1</v>
      </c>
      <c r="E256" s="16">
        <v>2.1</v>
      </c>
      <c r="F256" s="17">
        <v>11</v>
      </c>
      <c r="G256" s="12">
        <v>70</v>
      </c>
      <c r="H256" s="23" t="s">
        <v>439</v>
      </c>
    </row>
    <row r="257" spans="1:8" ht="24.9" customHeight="1" x14ac:dyDescent="0.4">
      <c r="A257" s="467"/>
      <c r="B257" s="20" t="str">
        <f>'пищ аллер+атоп дерм 3-7'!B260</f>
        <v>Итого за завтрак</v>
      </c>
      <c r="C257" s="21">
        <v>334</v>
      </c>
      <c r="D257" s="22">
        <f>D254+D255+D256</f>
        <v>10.4</v>
      </c>
      <c r="E257" s="22">
        <f>E254+E255+E256</f>
        <v>8.4</v>
      </c>
      <c r="F257" s="22">
        <f>F254+F255+F256</f>
        <v>53.7</v>
      </c>
      <c r="G257" s="21">
        <f>G254+G255+G256</f>
        <v>330</v>
      </c>
      <c r="H257" s="55"/>
    </row>
    <row r="258" spans="1:8" ht="24.9" customHeight="1" x14ac:dyDescent="0.4">
      <c r="A258" s="468" t="s">
        <v>23</v>
      </c>
      <c r="B258" s="23" t="str">
        <f>'пищ аллер+атоп дерм 3-7'!B261</f>
        <v>Сок фруктовый</v>
      </c>
      <c r="C258" s="11" t="s">
        <v>551</v>
      </c>
      <c r="D258" s="16">
        <v>1.08</v>
      </c>
      <c r="E258" s="17">
        <v>0.5</v>
      </c>
      <c r="F258" s="17">
        <v>11.6</v>
      </c>
      <c r="G258" s="24">
        <v>55.16</v>
      </c>
      <c r="H258" s="45"/>
    </row>
    <row r="259" spans="1:8" ht="24.9" customHeight="1" x14ac:dyDescent="0.4">
      <c r="A259" s="434"/>
      <c r="B259" s="25" t="str">
        <f>'пищ аллер+атоп дерм 3-7'!B262</f>
        <v>Итого за II завтрак</v>
      </c>
      <c r="C259" s="26">
        <v>150</v>
      </c>
      <c r="D259" s="22">
        <f>D258</f>
        <v>1.08</v>
      </c>
      <c r="E259" s="22">
        <f>E258</f>
        <v>0.5</v>
      </c>
      <c r="F259" s="22">
        <f>F258</f>
        <v>11.6</v>
      </c>
      <c r="G259" s="21">
        <v>55</v>
      </c>
      <c r="H259" s="55"/>
    </row>
    <row r="260" spans="1:8" ht="24.75" customHeight="1" x14ac:dyDescent="0.4">
      <c r="A260" s="435" t="s">
        <v>6</v>
      </c>
      <c r="B260" s="390" t="s">
        <v>176</v>
      </c>
      <c r="C260" s="306">
        <v>40</v>
      </c>
      <c r="D260" s="313" t="s">
        <v>76</v>
      </c>
      <c r="E260" s="313" t="s">
        <v>72</v>
      </c>
      <c r="F260" s="313" t="s">
        <v>68</v>
      </c>
      <c r="G260" s="329" t="s">
        <v>35</v>
      </c>
      <c r="H260" s="310" t="s">
        <v>490</v>
      </c>
    </row>
    <row r="261" spans="1:8" ht="34.5" customHeight="1" x14ac:dyDescent="0.4">
      <c r="A261" s="435"/>
      <c r="B261" s="28" t="str">
        <f>'пищ аллер+атоп дерм 3-7'!B264</f>
        <v>Рассольник ленинградский на м/б  (без сметаны)</v>
      </c>
      <c r="C261" s="8" t="s">
        <v>74</v>
      </c>
      <c r="D261" s="11" t="s">
        <v>68</v>
      </c>
      <c r="E261" s="11" t="s">
        <v>143</v>
      </c>
      <c r="F261" s="11" t="s">
        <v>341</v>
      </c>
      <c r="G261" s="29" t="s">
        <v>342</v>
      </c>
      <c r="H261" s="30" t="s">
        <v>453</v>
      </c>
    </row>
    <row r="262" spans="1:8" ht="24.9" customHeight="1" x14ac:dyDescent="0.4">
      <c r="A262" s="435"/>
      <c r="B262" s="75" t="str">
        <f>'пищ аллер+атоп дерм 3-7'!B265</f>
        <v>Рагу овощное с мясом</v>
      </c>
      <c r="C262" s="34">
        <v>150</v>
      </c>
      <c r="D262" s="34">
        <v>13.7</v>
      </c>
      <c r="E262" s="34">
        <v>14.8</v>
      </c>
      <c r="F262" s="34">
        <v>11.5</v>
      </c>
      <c r="G262" s="100">
        <v>234</v>
      </c>
      <c r="H262" s="46" t="s">
        <v>473</v>
      </c>
    </row>
    <row r="263" spans="1:8" ht="24.9" customHeight="1" x14ac:dyDescent="0.4">
      <c r="A263" s="435"/>
      <c r="B263" s="34" t="str">
        <f>'пищ аллер+атоп дерм 3-7'!B266</f>
        <v>Хлеб Дарницкий</v>
      </c>
      <c r="C263" s="15">
        <v>40</v>
      </c>
      <c r="D263" s="11" t="s">
        <v>75</v>
      </c>
      <c r="E263" s="11" t="s">
        <v>76</v>
      </c>
      <c r="F263" s="11" t="s">
        <v>77</v>
      </c>
      <c r="G263" s="29" t="s">
        <v>78</v>
      </c>
      <c r="H263" s="58"/>
    </row>
    <row r="264" spans="1:8" ht="24.9" customHeight="1" x14ac:dyDescent="0.4">
      <c r="A264" s="436"/>
      <c r="B264" s="30" t="str">
        <f>'пищ аллер+атоп дерм 3-7'!B267</f>
        <v>Чай с сахаром и лимоном</v>
      </c>
      <c r="C264" s="65">
        <v>150</v>
      </c>
      <c r="D264" s="78" t="s">
        <v>31</v>
      </c>
      <c r="E264" s="78" t="s">
        <v>32</v>
      </c>
      <c r="F264" s="126">
        <v>4.7</v>
      </c>
      <c r="G264" s="103">
        <v>19</v>
      </c>
      <c r="H264" s="119" t="s">
        <v>446</v>
      </c>
    </row>
    <row r="265" spans="1:8" ht="24.9" customHeight="1" x14ac:dyDescent="0.4">
      <c r="A265" s="434"/>
      <c r="B265" s="20" t="str">
        <f>'пищ аллер+атоп дерм 3-7'!B268</f>
        <v>Итого за обед</v>
      </c>
      <c r="C265" s="59" t="s">
        <v>510</v>
      </c>
      <c r="D265" s="38">
        <f>D264+D263+D262+D261+D260</f>
        <v>16.899999999999999</v>
      </c>
      <c r="E265" s="38">
        <f>E264+E263+E262+E261+E260</f>
        <v>19.930000000000003</v>
      </c>
      <c r="F265" s="38">
        <f>F264+F263+F262+F261+F260</f>
        <v>40.299999999999997</v>
      </c>
      <c r="G265" s="37">
        <f>G264+G263+G262+G261+G260</f>
        <v>412</v>
      </c>
      <c r="H265" s="50"/>
    </row>
    <row r="266" spans="1:8" ht="24.9" customHeight="1" x14ac:dyDescent="0.4">
      <c r="A266" s="468" t="s">
        <v>59</v>
      </c>
      <c r="B266" s="41" t="str">
        <f>'пищ аллер+атоп дерм 3-7'!B269</f>
        <v>Сок фруктовый</v>
      </c>
      <c r="C266" s="15">
        <v>160</v>
      </c>
      <c r="D266" s="11" t="s">
        <v>177</v>
      </c>
      <c r="E266" s="11" t="s">
        <v>289</v>
      </c>
      <c r="F266" s="42" t="s">
        <v>92</v>
      </c>
      <c r="G266" s="12" t="s">
        <v>13</v>
      </c>
      <c r="H266" s="30" t="s">
        <v>433</v>
      </c>
    </row>
    <row r="267" spans="1:8" ht="24.9" customHeight="1" x14ac:dyDescent="0.4">
      <c r="A267" s="434"/>
      <c r="B267" s="20" t="str">
        <f>'пищ аллер+атоп дерм 3-7'!B270</f>
        <v>Итого за полдник</v>
      </c>
      <c r="C267" s="43">
        <v>160</v>
      </c>
      <c r="D267" s="38">
        <v>4.5</v>
      </c>
      <c r="E267" s="38">
        <v>7.0000000000000007E-2</v>
      </c>
      <c r="F267" s="38">
        <v>5.8</v>
      </c>
      <c r="G267" s="37">
        <v>42</v>
      </c>
      <c r="H267" s="80"/>
    </row>
    <row r="268" spans="1:8" ht="24.9" customHeight="1" x14ac:dyDescent="0.4">
      <c r="A268" s="468" t="s">
        <v>8</v>
      </c>
      <c r="B268" s="13" t="str">
        <f>'пищ аллер+атоп дерм 3-7'!B271</f>
        <v xml:space="preserve">Каша ячневая на воде </v>
      </c>
      <c r="C268" s="65">
        <v>120</v>
      </c>
      <c r="D268" s="78">
        <v>10.6</v>
      </c>
      <c r="E268" s="79">
        <v>15.6</v>
      </c>
      <c r="F268" s="79">
        <v>1.8</v>
      </c>
      <c r="G268" s="103" t="s">
        <v>10</v>
      </c>
      <c r="H268" s="45" t="s">
        <v>479</v>
      </c>
    </row>
    <row r="269" spans="1:8" ht="24.9" customHeight="1" x14ac:dyDescent="0.4">
      <c r="A269" s="436"/>
      <c r="B269" s="34" t="str">
        <f>'пищ аллер+атоп дерм 3-7'!B272</f>
        <v>Хлеб пшеничный</v>
      </c>
      <c r="C269" s="8">
        <v>40</v>
      </c>
      <c r="D269" s="10" t="s">
        <v>284</v>
      </c>
      <c r="E269" s="10" t="s">
        <v>285</v>
      </c>
      <c r="F269" s="10" t="s">
        <v>286</v>
      </c>
      <c r="G269" s="12" t="s">
        <v>320</v>
      </c>
      <c r="H269" s="58" t="s">
        <v>432</v>
      </c>
    </row>
    <row r="270" spans="1:8" ht="24.9" customHeight="1" x14ac:dyDescent="0.4">
      <c r="A270" s="436"/>
      <c r="B270" s="41" t="str">
        <f>'пищ аллер+атоп дерм 3-7'!B273</f>
        <v>Чай с сахаром</v>
      </c>
      <c r="C270" s="15">
        <v>150</v>
      </c>
      <c r="D270" s="16">
        <v>1.1000000000000001</v>
      </c>
      <c r="E270" s="16">
        <v>1.1000000000000001</v>
      </c>
      <c r="F270" s="47">
        <v>6.2</v>
      </c>
      <c r="G270" s="29">
        <v>38</v>
      </c>
      <c r="H270" s="44" t="s">
        <v>436</v>
      </c>
    </row>
    <row r="271" spans="1:8" ht="24.9" customHeight="1" x14ac:dyDescent="0.4">
      <c r="A271" s="436"/>
      <c r="B271" s="52" t="str">
        <f>'пищ аллер+атоп дерм 3-7'!B274</f>
        <v>Фрукт (груша)</v>
      </c>
      <c r="C271" s="34">
        <v>100</v>
      </c>
      <c r="D271" s="34">
        <v>0.4</v>
      </c>
      <c r="E271" s="34">
        <v>0.3</v>
      </c>
      <c r="F271" s="34">
        <v>10.3</v>
      </c>
      <c r="G271" s="34">
        <v>47</v>
      </c>
      <c r="H271" s="30"/>
    </row>
    <row r="272" spans="1:8" ht="24.9" customHeight="1" x14ac:dyDescent="0.4">
      <c r="A272" s="434"/>
      <c r="B272" s="20" t="str">
        <f>'пищ аллер+атоп дерм 3-7'!B275</f>
        <v>Итого за ужин</v>
      </c>
      <c r="C272" s="21">
        <f>C268+C269+C270+C271</f>
        <v>410</v>
      </c>
      <c r="D272" s="21">
        <f>D268+D269+D270+D271</f>
        <v>15.14</v>
      </c>
      <c r="E272" s="21">
        <f>E268+E269+E270+E271</f>
        <v>17.32</v>
      </c>
      <c r="F272" s="21">
        <f>F268+F269+F270+F271</f>
        <v>37.980000000000004</v>
      </c>
      <c r="G272" s="21">
        <f>G268+G269+G270+G271</f>
        <v>368.6</v>
      </c>
      <c r="H272" s="39"/>
    </row>
    <row r="273" spans="1:8" ht="24.9" customHeight="1" x14ac:dyDescent="0.4">
      <c r="A273" s="472" t="s">
        <v>83</v>
      </c>
      <c r="B273" s="473"/>
      <c r="C273" s="49">
        <f>C272+C267+C265+C259+C257</f>
        <v>1589</v>
      </c>
      <c r="D273" s="48">
        <f>D272+D267+D265+D259+D257</f>
        <v>48.019999999999996</v>
      </c>
      <c r="E273" s="48">
        <f>E272+E267+E265+E259+E257</f>
        <v>46.220000000000006</v>
      </c>
      <c r="F273" s="48">
        <f>F272+F267+F265+F259+F257</f>
        <v>149.38</v>
      </c>
      <c r="G273" s="49">
        <f>G272+G267+G265+G259+G257</f>
        <v>1207.5999999999999</v>
      </c>
      <c r="H273" s="39"/>
    </row>
    <row r="274" spans="1:8" x14ac:dyDescent="0.4">
      <c r="A274" s="470" t="s">
        <v>24</v>
      </c>
      <c r="B274" s="470" t="s">
        <v>25</v>
      </c>
      <c r="C274" s="467" t="s">
        <v>26</v>
      </c>
      <c r="D274" s="467" t="s">
        <v>37</v>
      </c>
      <c r="E274" s="467"/>
      <c r="F274" s="467"/>
      <c r="G274" s="470" t="s">
        <v>38</v>
      </c>
      <c r="H274" s="470" t="s">
        <v>39</v>
      </c>
    </row>
    <row r="275" spans="1:8" x14ac:dyDescent="0.4">
      <c r="A275" s="471"/>
      <c r="B275" s="471"/>
      <c r="C275" s="468"/>
      <c r="D275" s="224" t="s">
        <v>4</v>
      </c>
      <c r="E275" s="224" t="s">
        <v>36</v>
      </c>
      <c r="F275" s="224" t="s">
        <v>30</v>
      </c>
      <c r="G275" s="471"/>
      <c r="H275" s="471"/>
    </row>
    <row r="276" spans="1:8" ht="24.9" customHeight="1" x14ac:dyDescent="0.4">
      <c r="A276" s="478" t="s">
        <v>367</v>
      </c>
      <c r="B276" s="479"/>
      <c r="C276" s="479"/>
      <c r="D276" s="479"/>
      <c r="E276" s="479"/>
      <c r="F276" s="479"/>
      <c r="G276" s="479"/>
      <c r="H276" s="480"/>
    </row>
    <row r="277" spans="1:8" ht="34.5" customHeight="1" x14ac:dyDescent="0.4">
      <c r="A277" s="467" t="s">
        <v>40</v>
      </c>
      <c r="B277" s="28" t="str">
        <f>'пищ аллер+атоп дерм 3-7'!B280</f>
        <v>Каша из смеси круп (гречневая, овсяная, пшенная) на воде</v>
      </c>
      <c r="C277" s="15" t="s">
        <v>124</v>
      </c>
      <c r="D277" s="11" t="s">
        <v>100</v>
      </c>
      <c r="E277" s="11" t="s">
        <v>250</v>
      </c>
      <c r="F277" s="11" t="s">
        <v>251</v>
      </c>
      <c r="G277" s="29" t="s">
        <v>252</v>
      </c>
      <c r="H277" s="58" t="s">
        <v>484</v>
      </c>
    </row>
    <row r="278" spans="1:8" ht="24.9" customHeight="1" x14ac:dyDescent="0.4">
      <c r="A278" s="467"/>
      <c r="B278" s="41" t="str">
        <f>'пищ аллер+атоп дерм 3-7'!B281</f>
        <v>Батон</v>
      </c>
      <c r="C278" s="11" t="s">
        <v>173</v>
      </c>
      <c r="D278" s="10">
        <v>2.4</v>
      </c>
      <c r="E278" s="10">
        <v>2.4</v>
      </c>
      <c r="F278" s="53">
        <v>14.5</v>
      </c>
      <c r="G278" s="12">
        <v>109</v>
      </c>
      <c r="H278" s="58" t="s">
        <v>459</v>
      </c>
    </row>
    <row r="279" spans="1:8" ht="24.9" customHeight="1" x14ac:dyDescent="0.4">
      <c r="A279" s="467"/>
      <c r="B279" s="44" t="str">
        <f>'пищ аллер+атоп дерм 3-7'!B282</f>
        <v>Чай с сахаром</v>
      </c>
      <c r="C279" s="8">
        <v>150</v>
      </c>
      <c r="D279" s="10" t="s">
        <v>122</v>
      </c>
      <c r="E279" s="10" t="s">
        <v>123</v>
      </c>
      <c r="F279" s="53" t="s">
        <v>561</v>
      </c>
      <c r="G279" s="12" t="s">
        <v>562</v>
      </c>
      <c r="H279" s="54" t="s">
        <v>448</v>
      </c>
    </row>
    <row r="280" spans="1:8" ht="24.9" customHeight="1" x14ac:dyDescent="0.4">
      <c r="A280" s="467"/>
      <c r="B280" s="20" t="str">
        <f>'пищ аллер+атоп дерм 3-7'!B283</f>
        <v>Итого за завтрак</v>
      </c>
      <c r="C280" s="21">
        <v>339</v>
      </c>
      <c r="D280" s="22">
        <f>D279+D278+D277</f>
        <v>10.899999999999999</v>
      </c>
      <c r="E280" s="22">
        <f>E279+E278+E277</f>
        <v>11.799999999999999</v>
      </c>
      <c r="F280" s="22">
        <f>F279+F278+F277</f>
        <v>46.4</v>
      </c>
      <c r="G280" s="21">
        <f>G279+G278+G277</f>
        <v>353</v>
      </c>
      <c r="H280" s="55"/>
    </row>
    <row r="281" spans="1:8" ht="24.9" customHeight="1" x14ac:dyDescent="0.4">
      <c r="A281" s="468" t="s">
        <v>23</v>
      </c>
      <c r="B281" s="28" t="str">
        <f>'пищ аллер+атоп дерм 3-7'!B284</f>
        <v>Напиток из облепихи</v>
      </c>
      <c r="C281" s="15">
        <v>100</v>
      </c>
      <c r="D281" s="11" t="s">
        <v>31</v>
      </c>
      <c r="E281" s="11" t="s">
        <v>31</v>
      </c>
      <c r="F281" s="42" t="s">
        <v>157</v>
      </c>
      <c r="G281" s="12" t="s">
        <v>70</v>
      </c>
      <c r="H281" s="55" t="s">
        <v>505</v>
      </c>
    </row>
    <row r="282" spans="1:8" ht="24.9" customHeight="1" x14ac:dyDescent="0.4">
      <c r="A282" s="434"/>
      <c r="B282" s="25" t="str">
        <f>'пищ аллер+атоп дерм 3-7'!B285</f>
        <v>Итого за II завтрак</v>
      </c>
      <c r="C282" s="26">
        <v>100</v>
      </c>
      <c r="D282" s="22" t="str">
        <f>D281</f>
        <v>0,1</v>
      </c>
      <c r="E282" s="22" t="str">
        <f>E281</f>
        <v>0,1</v>
      </c>
      <c r="F282" s="22" t="str">
        <f>F281</f>
        <v>11,4</v>
      </c>
      <c r="G282" s="21" t="str">
        <f>G281</f>
        <v>55</v>
      </c>
      <c r="H282" s="55"/>
    </row>
    <row r="283" spans="1:8" ht="24.9" customHeight="1" x14ac:dyDescent="0.4">
      <c r="A283" s="435" t="s">
        <v>6</v>
      </c>
      <c r="B283" s="41" t="str">
        <f>'пищ аллер+атоп дерм 3-7'!B286</f>
        <v xml:space="preserve">Салат из свежих помидоров и огурцов </v>
      </c>
      <c r="C283" s="15">
        <v>40</v>
      </c>
      <c r="D283" s="11" t="s">
        <v>76</v>
      </c>
      <c r="E283" s="11" t="s">
        <v>72</v>
      </c>
      <c r="F283" s="11" t="s">
        <v>75</v>
      </c>
      <c r="G283" s="29" t="s">
        <v>263</v>
      </c>
      <c r="H283" s="58" t="s">
        <v>472</v>
      </c>
    </row>
    <row r="284" spans="1:8" ht="24.9" customHeight="1" x14ac:dyDescent="0.4">
      <c r="A284" s="435"/>
      <c r="B284" s="34" t="str">
        <f>'пищ аллер+атоп дерм 3-7'!B287</f>
        <v>Уха рыбацкая (форель)</v>
      </c>
      <c r="C284" s="57" t="s">
        <v>91</v>
      </c>
      <c r="D284" s="57">
        <v>3.4</v>
      </c>
      <c r="E284" s="57">
        <v>2.1</v>
      </c>
      <c r="F284" s="57">
        <v>8.3000000000000007</v>
      </c>
      <c r="G284" s="118">
        <v>66</v>
      </c>
      <c r="H284" s="46" t="s">
        <v>441</v>
      </c>
    </row>
    <row r="285" spans="1:8" ht="24.9" customHeight="1" x14ac:dyDescent="0.4">
      <c r="A285" s="435"/>
      <c r="B285" s="52" t="str">
        <f>'пищ аллер+атоп дерм 3-7'!B288</f>
        <v>Ленивые голубцы</v>
      </c>
      <c r="C285" s="15" t="s">
        <v>407</v>
      </c>
      <c r="D285" s="11" t="s">
        <v>77</v>
      </c>
      <c r="E285" s="11" t="s">
        <v>98</v>
      </c>
      <c r="F285" s="42" t="s">
        <v>157</v>
      </c>
      <c r="G285" s="12" t="s">
        <v>366</v>
      </c>
      <c r="H285" s="30" t="s">
        <v>487</v>
      </c>
    </row>
    <row r="286" spans="1:8" ht="24.9" customHeight="1" x14ac:dyDescent="0.4">
      <c r="A286" s="435"/>
      <c r="B286" s="76" t="str">
        <f>'пищ аллер+атоп дерм 3-7'!B289</f>
        <v>Хлеб Дарницкий</v>
      </c>
      <c r="C286" s="8">
        <v>40</v>
      </c>
      <c r="D286" s="10" t="s">
        <v>75</v>
      </c>
      <c r="E286" s="10" t="s">
        <v>76</v>
      </c>
      <c r="F286" s="10" t="s">
        <v>77</v>
      </c>
      <c r="G286" s="12" t="s">
        <v>78</v>
      </c>
      <c r="H286" s="58"/>
    </row>
    <row r="287" spans="1:8" ht="24.9" customHeight="1" x14ac:dyDescent="0.4">
      <c r="A287" s="436"/>
      <c r="B287" s="41" t="str">
        <f>'пищ аллер+атоп дерм 3-7'!B290</f>
        <v>Чай с сахаром</v>
      </c>
      <c r="C287" s="8">
        <v>150</v>
      </c>
      <c r="D287" s="10" t="s">
        <v>31</v>
      </c>
      <c r="E287" s="10" t="s">
        <v>564</v>
      </c>
      <c r="F287" s="10" t="s">
        <v>48</v>
      </c>
      <c r="G287" s="12" t="s">
        <v>565</v>
      </c>
      <c r="H287" s="30" t="s">
        <v>430</v>
      </c>
    </row>
    <row r="288" spans="1:8" ht="24.9" customHeight="1" x14ac:dyDescent="0.4">
      <c r="A288" s="434"/>
      <c r="B288" s="20" t="str">
        <f>'пищ аллер+атоп дерм 3-7'!B291</f>
        <v>Итого за обед</v>
      </c>
      <c r="C288" s="59" t="s">
        <v>504</v>
      </c>
      <c r="D288" s="38">
        <f>D283+D284+D285+D286+D287</f>
        <v>18.8</v>
      </c>
      <c r="E288" s="38">
        <f>E283+E284+E285+E286+E287</f>
        <v>15.020000000000001</v>
      </c>
      <c r="F288" s="38">
        <f>F283+F284+F285+F286+F287</f>
        <v>39.300000000000004</v>
      </c>
      <c r="G288" s="37">
        <f>G283+G284+G285+G286+G287</f>
        <v>370</v>
      </c>
      <c r="H288" s="50"/>
    </row>
    <row r="289" spans="1:8" ht="24.9" customHeight="1" x14ac:dyDescent="0.4">
      <c r="A289" s="468" t="s">
        <v>59</v>
      </c>
      <c r="B289" s="51" t="str">
        <f>'пищ аллер+атоп дерм 3-7'!B292</f>
        <v>Кондитерское изделие (печенье)</v>
      </c>
      <c r="C289" s="75">
        <v>30</v>
      </c>
      <c r="D289" s="75">
        <v>2.04</v>
      </c>
      <c r="E289" s="75">
        <v>1.68</v>
      </c>
      <c r="F289" s="75">
        <v>18</v>
      </c>
      <c r="G289" s="75">
        <v>95</v>
      </c>
      <c r="H289" s="30"/>
    </row>
    <row r="290" spans="1:8" ht="24.9" customHeight="1" x14ac:dyDescent="0.4">
      <c r="A290" s="436"/>
      <c r="B290" s="41" t="str">
        <f>'пищ аллер+атоп дерм 3-7'!B293</f>
        <v>Сок фруктовый</v>
      </c>
      <c r="C290" s="15">
        <v>150</v>
      </c>
      <c r="D290" s="11" t="s">
        <v>51</v>
      </c>
      <c r="E290" s="11" t="s">
        <v>48</v>
      </c>
      <c r="F290" s="60" t="s">
        <v>127</v>
      </c>
      <c r="G290" s="29" t="s">
        <v>14</v>
      </c>
      <c r="H290" s="45" t="s">
        <v>444</v>
      </c>
    </row>
    <row r="291" spans="1:8" ht="24.9" customHeight="1" x14ac:dyDescent="0.4">
      <c r="A291" s="434"/>
      <c r="B291" s="20" t="str">
        <f>'пищ аллер+атоп дерм 3-7'!B294</f>
        <v>Итого за полдник</v>
      </c>
      <c r="C291" s="43">
        <v>180</v>
      </c>
      <c r="D291" s="38">
        <f>D290+D289</f>
        <v>6.14</v>
      </c>
      <c r="E291" s="38">
        <f>E290+E289</f>
        <v>6.2799999999999994</v>
      </c>
      <c r="F291" s="38">
        <f>F290+F289</f>
        <v>24.4</v>
      </c>
      <c r="G291" s="37">
        <f>G290+G289</f>
        <v>177</v>
      </c>
      <c r="H291" s="80"/>
    </row>
    <row r="292" spans="1:8" ht="24.9" customHeight="1" x14ac:dyDescent="0.4">
      <c r="A292" s="468" t="s">
        <v>8</v>
      </c>
      <c r="B292" s="34" t="s">
        <v>369</v>
      </c>
      <c r="C292" s="40">
        <v>130</v>
      </c>
      <c r="D292" s="40" t="s">
        <v>527</v>
      </c>
      <c r="E292" s="40" t="s">
        <v>214</v>
      </c>
      <c r="F292" s="40" t="s">
        <v>528</v>
      </c>
      <c r="G292" s="33">
        <v>130</v>
      </c>
      <c r="H292" s="30" t="s">
        <v>449</v>
      </c>
    </row>
    <row r="293" spans="1:8" ht="24.9" customHeight="1" x14ac:dyDescent="0.4">
      <c r="A293" s="436"/>
      <c r="B293" s="76" t="s">
        <v>194</v>
      </c>
      <c r="C293" s="40">
        <v>150</v>
      </c>
      <c r="D293" s="40" t="s">
        <v>31</v>
      </c>
      <c r="E293" s="40" t="s">
        <v>564</v>
      </c>
      <c r="F293" s="40" t="s">
        <v>48</v>
      </c>
      <c r="G293" s="33" t="s">
        <v>565</v>
      </c>
      <c r="H293" s="30" t="s">
        <v>430</v>
      </c>
    </row>
    <row r="294" spans="1:8" ht="24.9" customHeight="1" x14ac:dyDescent="0.4">
      <c r="A294" s="436"/>
      <c r="B294" s="41" t="s">
        <v>162</v>
      </c>
      <c r="C294" s="15">
        <v>120</v>
      </c>
      <c r="D294" s="16" t="s">
        <v>72</v>
      </c>
      <c r="E294" s="16" t="s">
        <v>93</v>
      </c>
      <c r="F294" s="47" t="s">
        <v>599</v>
      </c>
      <c r="G294" s="29">
        <v>115</v>
      </c>
      <c r="H294" s="44"/>
    </row>
    <row r="295" spans="1:8" ht="24.9" hidden="1" customHeight="1" x14ac:dyDescent="0.4">
      <c r="A295" s="436"/>
      <c r="B295" s="23"/>
      <c r="C295" s="11"/>
      <c r="D295" s="16"/>
      <c r="E295" s="17"/>
      <c r="F295" s="17"/>
      <c r="G295" s="24"/>
      <c r="H295" s="54"/>
    </row>
    <row r="296" spans="1:8" ht="24.9" customHeight="1" x14ac:dyDescent="0.4">
      <c r="A296" s="434"/>
      <c r="B296" s="20" t="str">
        <f>'пищ аллер+атоп дерм 3-7'!B299</f>
        <v>Итого за ужин</v>
      </c>
      <c r="C296" s="21">
        <v>390</v>
      </c>
      <c r="D296" s="48">
        <f>D292+D293+D294+D295</f>
        <v>11.9</v>
      </c>
      <c r="E296" s="48">
        <f>E292+E293+E294+E295</f>
        <v>10.319999999999999</v>
      </c>
      <c r="F296" s="48">
        <f>F292+F293+F294+F295</f>
        <v>54.400000000000006</v>
      </c>
      <c r="G296" s="48">
        <f>G292+G293+G294+G295</f>
        <v>263</v>
      </c>
      <c r="H296" s="39"/>
    </row>
    <row r="297" spans="1:8" ht="24.9" customHeight="1" x14ac:dyDescent="0.4">
      <c r="A297" s="472" t="s">
        <v>83</v>
      </c>
      <c r="B297" s="473"/>
      <c r="C297" s="49">
        <f>C296+C291+C288+C282+C280</f>
        <v>1564</v>
      </c>
      <c r="D297" s="48">
        <f>D296+D291+D288+D282+D280</f>
        <v>47.84</v>
      </c>
      <c r="E297" s="48">
        <f>E296+E291+E288+E282+E280</f>
        <v>43.519999999999996</v>
      </c>
      <c r="F297" s="48">
        <f>F296+F291+F288+F282+F280</f>
        <v>175.90000000000003</v>
      </c>
      <c r="G297" s="49">
        <f>G296+G291+G288+G282+G280</f>
        <v>1218</v>
      </c>
      <c r="H297" s="39"/>
    </row>
    <row r="298" spans="1:8" x14ac:dyDescent="0.4">
      <c r="A298" s="470" t="s">
        <v>24</v>
      </c>
      <c r="B298" s="470" t="s">
        <v>25</v>
      </c>
      <c r="C298" s="467" t="s">
        <v>26</v>
      </c>
      <c r="D298" s="467" t="s">
        <v>37</v>
      </c>
      <c r="E298" s="467"/>
      <c r="F298" s="467"/>
      <c r="G298" s="470" t="s">
        <v>38</v>
      </c>
      <c r="H298" s="470" t="s">
        <v>39</v>
      </c>
    </row>
    <row r="299" spans="1:8" x14ac:dyDescent="0.4">
      <c r="A299" s="471"/>
      <c r="B299" s="471"/>
      <c r="C299" s="468"/>
      <c r="D299" s="224" t="s">
        <v>4</v>
      </c>
      <c r="E299" s="224" t="s">
        <v>36</v>
      </c>
      <c r="F299" s="224" t="s">
        <v>30</v>
      </c>
      <c r="G299" s="471"/>
      <c r="H299" s="471"/>
    </row>
    <row r="300" spans="1:8" ht="24.9" customHeight="1" x14ac:dyDescent="0.4">
      <c r="A300" s="478" t="s">
        <v>374</v>
      </c>
      <c r="B300" s="479"/>
      <c r="C300" s="479"/>
      <c r="D300" s="479"/>
      <c r="E300" s="479"/>
      <c r="F300" s="479"/>
      <c r="G300" s="479"/>
      <c r="H300" s="480"/>
    </row>
    <row r="301" spans="1:8" ht="24.9" customHeight="1" x14ac:dyDescent="0.4">
      <c r="A301" s="467" t="s">
        <v>40</v>
      </c>
      <c r="B301" s="28" t="str">
        <f>'пищ аллер+атоп дерм 3-7'!B304</f>
        <v>Каша овсяная на воде</v>
      </c>
      <c r="C301" s="15" t="s">
        <v>124</v>
      </c>
      <c r="D301" s="11" t="s">
        <v>92</v>
      </c>
      <c r="E301" s="11" t="s">
        <v>198</v>
      </c>
      <c r="F301" s="11" t="s">
        <v>376</v>
      </c>
      <c r="G301" s="29" t="s">
        <v>207</v>
      </c>
      <c r="H301" s="58" t="s">
        <v>486</v>
      </c>
    </row>
    <row r="302" spans="1:8" ht="24.9" customHeight="1" x14ac:dyDescent="0.4">
      <c r="A302" s="467"/>
      <c r="B302" s="18" t="str">
        <f>'пищ аллер+атоп дерм 3-7'!B305</f>
        <v>Батон</v>
      </c>
      <c r="C302" s="8">
        <v>30</v>
      </c>
      <c r="D302" s="11">
        <v>3.2</v>
      </c>
      <c r="E302" s="11">
        <v>0.3</v>
      </c>
      <c r="F302" s="11">
        <v>15.3</v>
      </c>
      <c r="G302" s="12">
        <v>79</v>
      </c>
      <c r="H302" s="91" t="s">
        <v>459</v>
      </c>
    </row>
    <row r="303" spans="1:8" ht="24.9" customHeight="1" x14ac:dyDescent="0.4">
      <c r="A303" s="467"/>
      <c r="B303" s="44" t="str">
        <f>'пищ аллер+атоп дерм 3-7'!B306</f>
        <v>Чай с сахаром</v>
      </c>
      <c r="C303" s="15">
        <v>150</v>
      </c>
      <c r="D303" s="11">
        <v>2.1</v>
      </c>
      <c r="E303" s="11">
        <v>2.1</v>
      </c>
      <c r="F303" s="42">
        <v>11</v>
      </c>
      <c r="G303" s="12">
        <v>70</v>
      </c>
      <c r="H303" s="45" t="s">
        <v>439</v>
      </c>
    </row>
    <row r="304" spans="1:8" ht="24.9" customHeight="1" x14ac:dyDescent="0.4">
      <c r="A304" s="467"/>
      <c r="B304" s="20" t="str">
        <f>'пищ аллер+атоп дерм 3-7'!B307</f>
        <v>Итого за завтрак</v>
      </c>
      <c r="C304" s="21">
        <v>344</v>
      </c>
      <c r="D304" s="22">
        <f>D303+D302+D301</f>
        <v>11.100000000000001</v>
      </c>
      <c r="E304" s="22">
        <f>E303+E302+E301</f>
        <v>9.6</v>
      </c>
      <c r="F304" s="22">
        <f>F303+F302+F301</f>
        <v>50.6</v>
      </c>
      <c r="G304" s="21">
        <f>G303+G302+G301</f>
        <v>334</v>
      </c>
      <c r="H304" s="55"/>
    </row>
    <row r="305" spans="1:8" ht="24.9" customHeight="1" x14ac:dyDescent="0.4">
      <c r="A305" s="468" t="s">
        <v>23</v>
      </c>
      <c r="B305" s="23" t="str">
        <f>'пищ аллер+атоп дерм 3-7'!B308</f>
        <v>Сок фруктовый</v>
      </c>
      <c r="C305" s="11" t="s">
        <v>551</v>
      </c>
      <c r="D305" s="16">
        <v>1.08</v>
      </c>
      <c r="E305" s="17">
        <v>0.5</v>
      </c>
      <c r="F305" s="17">
        <v>11.6</v>
      </c>
      <c r="G305" s="24">
        <v>55.16</v>
      </c>
      <c r="H305" s="45"/>
    </row>
    <row r="306" spans="1:8" ht="24.9" customHeight="1" x14ac:dyDescent="0.4">
      <c r="A306" s="434"/>
      <c r="B306" s="25" t="str">
        <f>'пищ аллер+атоп дерм 3-7'!B309</f>
        <v>Итого за II завтрак</v>
      </c>
      <c r="C306" s="26">
        <v>150</v>
      </c>
      <c r="D306" s="22">
        <f>D305</f>
        <v>1.08</v>
      </c>
      <c r="E306" s="22">
        <f>E305</f>
        <v>0.5</v>
      </c>
      <c r="F306" s="22">
        <f>F305</f>
        <v>11.6</v>
      </c>
      <c r="G306" s="21">
        <f>G305</f>
        <v>55.16</v>
      </c>
      <c r="H306" s="55"/>
    </row>
    <row r="307" spans="1:8" ht="24" customHeight="1" x14ac:dyDescent="0.4">
      <c r="A307" s="435" t="s">
        <v>6</v>
      </c>
      <c r="B307" s="390" t="s">
        <v>191</v>
      </c>
      <c r="C307" s="306">
        <v>40</v>
      </c>
      <c r="D307" s="335" t="s">
        <v>71</v>
      </c>
      <c r="E307" s="314" t="s">
        <v>196</v>
      </c>
      <c r="F307" s="314" t="s">
        <v>197</v>
      </c>
      <c r="G307" s="332" t="s">
        <v>198</v>
      </c>
      <c r="H307" s="311" t="s">
        <v>440</v>
      </c>
    </row>
    <row r="308" spans="1:8" ht="33.75" customHeight="1" x14ac:dyDescent="0.4">
      <c r="A308" s="435"/>
      <c r="B308" s="28" t="str">
        <f>'пищ аллер+атоп дерм 3-7'!B311</f>
        <v>Суп- крем  из разных овощей (цветная капуста)  (без сметаны)</v>
      </c>
      <c r="C308" s="15">
        <v>150</v>
      </c>
      <c r="D308" s="16" t="s">
        <v>108</v>
      </c>
      <c r="E308" s="11" t="s">
        <v>92</v>
      </c>
      <c r="F308" s="42" t="s">
        <v>161</v>
      </c>
      <c r="G308" s="12" t="s">
        <v>96</v>
      </c>
      <c r="H308" s="30" t="s">
        <v>467</v>
      </c>
    </row>
    <row r="309" spans="1:8" ht="24.9" customHeight="1" x14ac:dyDescent="0.4">
      <c r="A309" s="435"/>
      <c r="B309" s="52" t="str">
        <f>'пищ аллер+атоп дерм 3-7'!B312</f>
        <v>Биточки  (говядина)</v>
      </c>
      <c r="C309" s="8">
        <v>50</v>
      </c>
      <c r="D309" s="10" t="s">
        <v>426</v>
      </c>
      <c r="E309" s="10" t="s">
        <v>427</v>
      </c>
      <c r="F309" s="53" t="s">
        <v>428</v>
      </c>
      <c r="G309" s="12" t="s">
        <v>429</v>
      </c>
      <c r="H309" s="81" t="s">
        <v>485</v>
      </c>
    </row>
    <row r="310" spans="1:8" ht="24.9" customHeight="1" x14ac:dyDescent="0.4">
      <c r="A310" s="435"/>
      <c r="B310" s="27" t="str">
        <f>'пищ аллер+атоп дерм 3-7'!B313</f>
        <v>Овощи припущенные (кабачки, морковь)</v>
      </c>
      <c r="C310" s="65">
        <v>120</v>
      </c>
      <c r="D310" s="79" t="s">
        <v>216</v>
      </c>
      <c r="E310" s="79" t="s">
        <v>217</v>
      </c>
      <c r="F310" s="117" t="s">
        <v>218</v>
      </c>
      <c r="G310" s="62" t="s">
        <v>219</v>
      </c>
      <c r="H310" s="119" t="s">
        <v>708</v>
      </c>
    </row>
    <row r="311" spans="1:8" ht="24.9" customHeight="1" x14ac:dyDescent="0.4">
      <c r="A311" s="435"/>
      <c r="B311" s="34" t="str">
        <f>'пищ аллер+атоп дерм 3-7'!B314</f>
        <v>Хлеб Дарницкий</v>
      </c>
      <c r="C311" s="15">
        <v>40</v>
      </c>
      <c r="D311" s="11" t="s">
        <v>75</v>
      </c>
      <c r="E311" s="11" t="s">
        <v>76</v>
      </c>
      <c r="F311" s="11" t="s">
        <v>77</v>
      </c>
      <c r="G311" s="29" t="s">
        <v>78</v>
      </c>
      <c r="H311" s="58"/>
    </row>
    <row r="312" spans="1:8" ht="24.9" customHeight="1" x14ac:dyDescent="0.4">
      <c r="A312" s="436"/>
      <c r="B312" s="44" t="str">
        <f>'пищ аллер+атоп дерм 3-7'!B315</f>
        <v>Компот из кураги</v>
      </c>
      <c r="C312" s="15">
        <v>150</v>
      </c>
      <c r="D312" s="11">
        <v>0.7</v>
      </c>
      <c r="E312" s="11">
        <v>0.04</v>
      </c>
      <c r="F312" s="11">
        <v>20.6</v>
      </c>
      <c r="G312" s="29">
        <v>82</v>
      </c>
      <c r="H312" s="45" t="s">
        <v>450</v>
      </c>
    </row>
    <row r="313" spans="1:8" ht="24.9" customHeight="1" x14ac:dyDescent="0.4">
      <c r="A313" s="434"/>
      <c r="B313" s="20" t="str">
        <f>'пищ аллер+атоп дерм 3-7'!B316</f>
        <v>Итого за обед</v>
      </c>
      <c r="C313" s="37">
        <f>C307+C308+C309+C310+C311+C312</f>
        <v>550</v>
      </c>
      <c r="D313" s="38">
        <f>D307+D308+D309+D310+D311+D312</f>
        <v>22.7</v>
      </c>
      <c r="E313" s="38">
        <f>E307+E308+E309+E310+E311+E312</f>
        <v>30.999999999999996</v>
      </c>
      <c r="F313" s="38">
        <f>F307+F308+F309+F310+F311+F312</f>
        <v>73.039999999999992</v>
      </c>
      <c r="G313" s="37">
        <f>G307+G308+G309+G310+G311+G312</f>
        <v>655.20000000000005</v>
      </c>
      <c r="H313" s="50"/>
    </row>
    <row r="314" spans="1:8" ht="24.9" customHeight="1" x14ac:dyDescent="0.4">
      <c r="A314" s="468" t="s">
        <v>59</v>
      </c>
      <c r="B314" s="41" t="str">
        <f>'пищ аллер+атоп дерм 3-7'!B317</f>
        <v>Сок фруктовый</v>
      </c>
      <c r="C314" s="15">
        <v>160</v>
      </c>
      <c r="D314" s="11" t="s">
        <v>309</v>
      </c>
      <c r="E314" s="11" t="s">
        <v>195</v>
      </c>
      <c r="F314" s="42">
        <v>6.4</v>
      </c>
      <c r="G314" s="12" t="s">
        <v>15</v>
      </c>
      <c r="H314" s="30" t="s">
        <v>433</v>
      </c>
    </row>
    <row r="315" spans="1:8" ht="24.9" customHeight="1" x14ac:dyDescent="0.4">
      <c r="A315" s="434"/>
      <c r="B315" s="20" t="str">
        <f>'пищ аллер+атоп дерм 3-7'!B318</f>
        <v>Итого за полдник</v>
      </c>
      <c r="C315" s="43">
        <v>160</v>
      </c>
      <c r="D315" s="38">
        <v>4.6399999999999997</v>
      </c>
      <c r="E315" s="38">
        <v>4</v>
      </c>
      <c r="F315" s="38">
        <v>6.4</v>
      </c>
      <c r="G315" s="37">
        <v>80</v>
      </c>
      <c r="H315" s="80"/>
    </row>
    <row r="316" spans="1:8" ht="24.9" customHeight="1" x14ac:dyDescent="0.4">
      <c r="A316" s="468" t="s">
        <v>8</v>
      </c>
      <c r="B316" s="34" t="s">
        <v>180</v>
      </c>
      <c r="C316" s="40">
        <v>120</v>
      </c>
      <c r="D316" s="40">
        <v>16.440000000000001</v>
      </c>
      <c r="E316" s="40">
        <v>9.9600000000000009</v>
      </c>
      <c r="F316" s="40">
        <v>60.6</v>
      </c>
      <c r="G316" s="33">
        <v>393</v>
      </c>
      <c r="H316" s="30" t="s">
        <v>470</v>
      </c>
    </row>
    <row r="317" spans="1:8" ht="24.9" customHeight="1" x14ac:dyDescent="0.4">
      <c r="A317" s="436"/>
      <c r="B317" s="76" t="s">
        <v>604</v>
      </c>
      <c r="C317" s="40">
        <v>20</v>
      </c>
      <c r="D317" s="40">
        <v>0.4</v>
      </c>
      <c r="E317" s="40">
        <v>1</v>
      </c>
      <c r="F317" s="40">
        <v>1.2</v>
      </c>
      <c r="G317" s="33">
        <v>16</v>
      </c>
      <c r="H317" s="30" t="s">
        <v>613</v>
      </c>
    </row>
    <row r="318" spans="1:8" ht="24.9" customHeight="1" x14ac:dyDescent="0.4">
      <c r="A318" s="436"/>
      <c r="B318" s="41" t="s">
        <v>34</v>
      </c>
      <c r="C318" s="15">
        <v>150</v>
      </c>
      <c r="D318" s="16">
        <v>1.1000000000000001</v>
      </c>
      <c r="E318" s="16">
        <v>1.1000000000000001</v>
      </c>
      <c r="F318" s="47">
        <v>6.2</v>
      </c>
      <c r="G318" s="29">
        <v>38</v>
      </c>
      <c r="H318" s="44" t="s">
        <v>436</v>
      </c>
    </row>
    <row r="319" spans="1:8" ht="24.9" customHeight="1" x14ac:dyDescent="0.4">
      <c r="A319" s="436"/>
      <c r="B319" s="23" t="s">
        <v>190</v>
      </c>
      <c r="C319" s="11" t="s">
        <v>600</v>
      </c>
      <c r="D319" s="16">
        <v>0.4</v>
      </c>
      <c r="E319" s="17">
        <v>0.4</v>
      </c>
      <c r="F319" s="17">
        <v>9.8000000000000007</v>
      </c>
      <c r="G319" s="24">
        <v>47</v>
      </c>
      <c r="H319" s="54"/>
    </row>
    <row r="320" spans="1:8" ht="24.6" customHeight="1" x14ac:dyDescent="0.4">
      <c r="A320" s="434"/>
      <c r="B320" s="20" t="str">
        <f>'пищ аллер+атоп дерм 3-7'!B323</f>
        <v>Итого за ужин</v>
      </c>
      <c r="C320" s="21">
        <f>C316+C317+C318+C319</f>
        <v>390</v>
      </c>
      <c r="D320" s="21">
        <f>D316+D317+D318+D319</f>
        <v>18.34</v>
      </c>
      <c r="E320" s="21">
        <f>E316+E317+E318+E319</f>
        <v>12.46</v>
      </c>
      <c r="F320" s="21">
        <f>F316+F317+F318+F319</f>
        <v>77.8</v>
      </c>
      <c r="G320" s="21">
        <f>G316+G317+G318+G319</f>
        <v>494</v>
      </c>
      <c r="H320" s="39"/>
    </row>
    <row r="321" spans="1:8" ht="24.9" customHeight="1" x14ac:dyDescent="0.4">
      <c r="A321" s="472" t="s">
        <v>83</v>
      </c>
      <c r="B321" s="473"/>
      <c r="C321" s="49">
        <f>C320+C315+C313+C306+C304</f>
        <v>1594</v>
      </c>
      <c r="D321" s="49">
        <f>D320+D315+D313+D306+D304</f>
        <v>57.86</v>
      </c>
      <c r="E321" s="49">
        <f>E320+E315+E313+E306+E304</f>
        <v>57.559999999999995</v>
      </c>
      <c r="F321" s="49">
        <f>F320+F315+F313+F306+F304</f>
        <v>219.44</v>
      </c>
      <c r="G321" s="49">
        <f>G320+G315+G313+G306+G304</f>
        <v>1618.3600000000001</v>
      </c>
      <c r="H321" s="39"/>
    </row>
    <row r="322" spans="1:8" x14ac:dyDescent="0.4">
      <c r="A322" s="470" t="s">
        <v>24</v>
      </c>
      <c r="B322" s="470" t="s">
        <v>25</v>
      </c>
      <c r="C322" s="467" t="s">
        <v>26</v>
      </c>
      <c r="D322" s="467" t="s">
        <v>37</v>
      </c>
      <c r="E322" s="467"/>
      <c r="F322" s="467"/>
      <c r="G322" s="470" t="s">
        <v>38</v>
      </c>
      <c r="H322" s="470" t="s">
        <v>39</v>
      </c>
    </row>
    <row r="323" spans="1:8" x14ac:dyDescent="0.4">
      <c r="A323" s="471"/>
      <c r="B323" s="471"/>
      <c r="C323" s="468"/>
      <c r="D323" s="224" t="s">
        <v>4</v>
      </c>
      <c r="E323" s="224" t="s">
        <v>36</v>
      </c>
      <c r="F323" s="224" t="s">
        <v>30</v>
      </c>
      <c r="G323" s="471"/>
      <c r="H323" s="471"/>
    </row>
    <row r="324" spans="1:8" ht="24.9" customHeight="1" x14ac:dyDescent="0.4">
      <c r="A324" s="478" t="s">
        <v>377</v>
      </c>
      <c r="B324" s="479"/>
      <c r="C324" s="479"/>
      <c r="D324" s="479"/>
      <c r="E324" s="479"/>
      <c r="F324" s="479"/>
      <c r="G324" s="479"/>
      <c r="H324" s="480"/>
    </row>
    <row r="325" spans="1:8" ht="24.9" customHeight="1" x14ac:dyDescent="0.4">
      <c r="A325" s="467" t="s">
        <v>40</v>
      </c>
      <c r="B325" s="77" t="str">
        <f>'пищ аллер+атоп дерм 3-7'!B328</f>
        <v>Каша гречневая рассыпчатая</v>
      </c>
      <c r="C325" s="90" t="s">
        <v>518</v>
      </c>
      <c r="D325" s="40">
        <v>11</v>
      </c>
      <c r="E325" s="84">
        <v>15.6</v>
      </c>
      <c r="F325" s="40">
        <v>3.2</v>
      </c>
      <c r="G325" s="33">
        <v>196</v>
      </c>
      <c r="H325" s="23" t="s">
        <v>526</v>
      </c>
    </row>
    <row r="326" spans="1:8" ht="24.9" customHeight="1" x14ac:dyDescent="0.4">
      <c r="A326" s="467"/>
      <c r="B326" s="18" t="str">
        <f>'пищ аллер+атоп дерм 3-7'!B329</f>
        <v>Батон</v>
      </c>
      <c r="C326" s="8">
        <v>30</v>
      </c>
      <c r="D326" s="11">
        <v>3.2</v>
      </c>
      <c r="E326" s="11">
        <v>0.3</v>
      </c>
      <c r="F326" s="11">
        <v>15.3</v>
      </c>
      <c r="G326" s="12">
        <v>79</v>
      </c>
      <c r="H326" s="91" t="s">
        <v>459</v>
      </c>
    </row>
    <row r="327" spans="1:8" ht="24.9" customHeight="1" x14ac:dyDescent="0.4">
      <c r="A327" s="467"/>
      <c r="B327" s="389" t="s">
        <v>117</v>
      </c>
      <c r="C327" s="312">
        <v>150</v>
      </c>
      <c r="D327" s="345" t="s">
        <v>122</v>
      </c>
      <c r="E327" s="345" t="s">
        <v>123</v>
      </c>
      <c r="F327" s="346" t="s">
        <v>561</v>
      </c>
      <c r="G327" s="309" t="s">
        <v>562</v>
      </c>
      <c r="H327" s="344" t="s">
        <v>448</v>
      </c>
    </row>
    <row r="328" spans="1:8" ht="24.9" customHeight="1" x14ac:dyDescent="0.4">
      <c r="A328" s="467"/>
      <c r="B328" s="20" t="str">
        <f>'пищ аллер+атоп дерм 3-7'!B331</f>
        <v>Итого за завтрак</v>
      </c>
      <c r="C328" s="21">
        <v>325</v>
      </c>
      <c r="D328" s="22">
        <f>D325+D326+D327</f>
        <v>16.599999999999998</v>
      </c>
      <c r="E328" s="22">
        <f>E325+E326+E327</f>
        <v>18.2</v>
      </c>
      <c r="F328" s="22">
        <f>F325+F326+F327</f>
        <v>28.7</v>
      </c>
      <c r="G328" s="22">
        <f>G325+G326+G327</f>
        <v>344</v>
      </c>
      <c r="H328" s="55"/>
    </row>
    <row r="329" spans="1:8" ht="24.9" customHeight="1" x14ac:dyDescent="0.4">
      <c r="A329" s="468" t="s">
        <v>23</v>
      </c>
      <c r="B329" s="23" t="str">
        <f>'пищ аллер+атоп дерм 3-7'!B332</f>
        <v>Сок фруктовый</v>
      </c>
      <c r="C329" s="11" t="s">
        <v>551</v>
      </c>
      <c r="D329" s="16">
        <v>1.08</v>
      </c>
      <c r="E329" s="17">
        <v>0.5</v>
      </c>
      <c r="F329" s="17">
        <v>11.6</v>
      </c>
      <c r="G329" s="24">
        <v>55.16</v>
      </c>
      <c r="H329" s="45"/>
    </row>
    <row r="330" spans="1:8" ht="24.9" customHeight="1" x14ac:dyDescent="0.4">
      <c r="A330" s="434"/>
      <c r="B330" s="25" t="str">
        <f>'пищ аллер+атоп дерм 3-7'!B333</f>
        <v>Итого за II завтрак</v>
      </c>
      <c r="C330" s="26">
        <v>150</v>
      </c>
      <c r="D330" s="22">
        <f>D329</f>
        <v>1.08</v>
      </c>
      <c r="E330" s="22">
        <f>E329</f>
        <v>0.5</v>
      </c>
      <c r="F330" s="22">
        <f>F329</f>
        <v>11.6</v>
      </c>
      <c r="G330" s="21">
        <f>G329</f>
        <v>55.16</v>
      </c>
      <c r="H330" s="55"/>
    </row>
    <row r="331" spans="1:8" ht="24.75" customHeight="1" x14ac:dyDescent="0.4">
      <c r="A331" s="435" t="s">
        <v>6</v>
      </c>
      <c r="B331" s="389" t="s">
        <v>597</v>
      </c>
      <c r="C331" s="306">
        <v>40</v>
      </c>
      <c r="D331" s="307">
        <v>0.5</v>
      </c>
      <c r="E331" s="307">
        <v>0.04</v>
      </c>
      <c r="F331" s="308">
        <v>2.8</v>
      </c>
      <c r="G331" s="309">
        <v>13</v>
      </c>
      <c r="H331" s="327" t="s">
        <v>598</v>
      </c>
    </row>
    <row r="332" spans="1:8" ht="34.5" customHeight="1" x14ac:dyDescent="0.4">
      <c r="A332" s="435"/>
      <c r="B332" s="28" t="str">
        <f>'пищ аллер+атоп дерм 3-7'!B335</f>
        <v>Борщ   с капустой и картофелем на м/б  (без сметаны)</v>
      </c>
      <c r="C332" s="11" t="s">
        <v>74</v>
      </c>
      <c r="D332" s="11">
        <v>1.1000000000000001</v>
      </c>
      <c r="E332" s="11">
        <v>3.3</v>
      </c>
      <c r="F332" s="11">
        <v>7.5</v>
      </c>
      <c r="G332" s="29">
        <v>63</v>
      </c>
      <c r="H332" s="30" t="s">
        <v>431</v>
      </c>
    </row>
    <row r="333" spans="1:8" ht="24.75" customHeight="1" x14ac:dyDescent="0.4">
      <c r="A333" s="435"/>
      <c r="B333" s="28" t="str">
        <f>'пищ аллер+атоп дерм 3-7'!B336</f>
        <v>Бефстроганов (говядина)</v>
      </c>
      <c r="C333" s="15" t="s">
        <v>111</v>
      </c>
      <c r="D333" s="11" t="s">
        <v>133</v>
      </c>
      <c r="E333" s="11" t="s">
        <v>79</v>
      </c>
      <c r="F333" s="11" t="s">
        <v>46</v>
      </c>
      <c r="G333" s="29" t="s">
        <v>134</v>
      </c>
      <c r="H333" s="41" t="s">
        <v>489</v>
      </c>
    </row>
    <row r="334" spans="1:8" ht="38.25" customHeight="1" x14ac:dyDescent="0.4">
      <c r="A334" s="435"/>
      <c r="B334" s="28" t="s">
        <v>139</v>
      </c>
      <c r="C334" s="15" t="s">
        <v>271</v>
      </c>
      <c r="D334" s="16">
        <v>4.3</v>
      </c>
      <c r="E334" s="11" t="s">
        <v>97</v>
      </c>
      <c r="F334" s="42" t="s">
        <v>137</v>
      </c>
      <c r="G334" s="12" t="s">
        <v>138</v>
      </c>
      <c r="H334" s="30" t="s">
        <v>469</v>
      </c>
    </row>
    <row r="335" spans="1:8" ht="24.9" customHeight="1" x14ac:dyDescent="0.4">
      <c r="A335" s="435"/>
      <c r="B335" s="34" t="str">
        <f>'пищ аллер+атоп дерм 3-7'!B338</f>
        <v>Хлеб Дарницкий</v>
      </c>
      <c r="C335" s="15">
        <v>40</v>
      </c>
      <c r="D335" s="11" t="s">
        <v>75</v>
      </c>
      <c r="E335" s="11" t="s">
        <v>76</v>
      </c>
      <c r="F335" s="11" t="s">
        <v>77</v>
      </c>
      <c r="G335" s="29" t="s">
        <v>78</v>
      </c>
      <c r="H335" s="58"/>
    </row>
    <row r="336" spans="1:8" ht="24.9" customHeight="1" x14ac:dyDescent="0.4">
      <c r="A336" s="436"/>
      <c r="B336" s="30" t="str">
        <f>'пищ аллер+атоп дерм 3-7'!B339</f>
        <v>Компот из свежих плодов (яблоко, груша)</v>
      </c>
      <c r="C336" s="65">
        <v>150</v>
      </c>
      <c r="D336" s="79">
        <v>0.7</v>
      </c>
      <c r="E336" s="79">
        <v>0.04</v>
      </c>
      <c r="F336" s="79">
        <v>20.6</v>
      </c>
      <c r="G336" s="63">
        <v>82</v>
      </c>
      <c r="H336" s="58" t="s">
        <v>443</v>
      </c>
    </row>
    <row r="337" spans="1:8" ht="24.9" customHeight="1" x14ac:dyDescent="0.4">
      <c r="A337" s="434"/>
      <c r="B337" s="20" t="str">
        <f>'пищ аллер+атоп дерм 3-7'!B340</f>
        <v>Итого за обед</v>
      </c>
      <c r="C337" s="59" t="s">
        <v>737</v>
      </c>
      <c r="D337" s="38">
        <f>D331+D332+D333+D335+D336</f>
        <v>17.599999999999998</v>
      </c>
      <c r="E337" s="38">
        <f>E331+E332+E333+E335+E336</f>
        <v>18.68</v>
      </c>
      <c r="F337" s="38">
        <f>F331+F332+F333+F335+F336</f>
        <v>47.1</v>
      </c>
      <c r="G337" s="37">
        <f>G331+G332+G333+G335+G336</f>
        <v>426</v>
      </c>
      <c r="H337" s="50"/>
    </row>
    <row r="338" spans="1:8" ht="24.9" customHeight="1" x14ac:dyDescent="0.4">
      <c r="A338" s="468" t="s">
        <v>59</v>
      </c>
      <c r="B338" s="41" t="str">
        <f>'пищ аллер+атоп дерм 3-7'!B341</f>
        <v>Сок фруктовый</v>
      </c>
      <c r="C338" s="15">
        <v>160</v>
      </c>
      <c r="D338" s="11" t="s">
        <v>177</v>
      </c>
      <c r="E338" s="11" t="s">
        <v>289</v>
      </c>
      <c r="F338" s="42" t="s">
        <v>92</v>
      </c>
      <c r="G338" s="12" t="s">
        <v>13</v>
      </c>
      <c r="H338" s="30" t="s">
        <v>433</v>
      </c>
    </row>
    <row r="339" spans="1:8" ht="24.9" customHeight="1" x14ac:dyDescent="0.4">
      <c r="A339" s="434"/>
      <c r="B339" s="20" t="str">
        <f>'пищ аллер+атоп дерм 3-7'!B342</f>
        <v>Итого за полдник</v>
      </c>
      <c r="C339" s="43">
        <v>160</v>
      </c>
      <c r="D339" s="38">
        <v>4.5</v>
      </c>
      <c r="E339" s="38">
        <v>7.0000000000000007E-2</v>
      </c>
      <c r="F339" s="38">
        <v>5.8</v>
      </c>
      <c r="G339" s="37">
        <v>42</v>
      </c>
      <c r="H339" s="80"/>
    </row>
    <row r="340" spans="1:8" ht="24.9" customHeight="1" x14ac:dyDescent="0.4">
      <c r="A340" s="468" t="s">
        <v>8</v>
      </c>
      <c r="B340" s="52" t="str">
        <f>'пищ аллер+атоп дерм 3-7'!B343</f>
        <v>Биточки рыбные (горбуша)</v>
      </c>
      <c r="C340" s="15">
        <v>50</v>
      </c>
      <c r="D340" s="11" t="s">
        <v>140</v>
      </c>
      <c r="E340" s="11" t="s">
        <v>230</v>
      </c>
      <c r="F340" s="42" t="s">
        <v>231</v>
      </c>
      <c r="G340" s="12" t="s">
        <v>11</v>
      </c>
      <c r="H340" s="45" t="s">
        <v>475</v>
      </c>
    </row>
    <row r="341" spans="1:8" ht="24.9" customHeight="1" x14ac:dyDescent="0.4">
      <c r="A341" s="436"/>
      <c r="B341" s="30" t="str">
        <f>'пищ аллер+атоп дерм 3-7'!B344</f>
        <v>Пюре картофельное</v>
      </c>
      <c r="C341" s="65">
        <v>120</v>
      </c>
      <c r="D341" s="79" t="s">
        <v>122</v>
      </c>
      <c r="E341" s="79" t="s">
        <v>160</v>
      </c>
      <c r="F341" s="79" t="s">
        <v>69</v>
      </c>
      <c r="G341" s="63" t="s">
        <v>181</v>
      </c>
      <c r="H341" s="119" t="s">
        <v>455</v>
      </c>
    </row>
    <row r="342" spans="1:8" ht="24.9" customHeight="1" x14ac:dyDescent="0.4">
      <c r="A342" s="436"/>
      <c r="B342" s="34" t="str">
        <f>'пищ аллер+атоп дерм 3-7'!B345</f>
        <v>Хлеб пшеничный</v>
      </c>
      <c r="C342" s="8">
        <v>40</v>
      </c>
      <c r="D342" s="10" t="s">
        <v>284</v>
      </c>
      <c r="E342" s="10" t="s">
        <v>285</v>
      </c>
      <c r="F342" s="10" t="s">
        <v>286</v>
      </c>
      <c r="G342" s="12" t="s">
        <v>320</v>
      </c>
      <c r="H342" s="58" t="s">
        <v>432</v>
      </c>
    </row>
    <row r="343" spans="1:8" ht="24.9" customHeight="1" x14ac:dyDescent="0.4">
      <c r="A343" s="436"/>
      <c r="B343" s="44" t="str">
        <f>'пищ аллер+атоп дерм 3-7'!B346</f>
        <v>Чай с сахаром</v>
      </c>
      <c r="C343" s="8">
        <v>150</v>
      </c>
      <c r="D343" s="10" t="s">
        <v>122</v>
      </c>
      <c r="E343" s="10" t="s">
        <v>123</v>
      </c>
      <c r="F343" s="53" t="s">
        <v>561</v>
      </c>
      <c r="G343" s="12" t="s">
        <v>562</v>
      </c>
      <c r="H343" s="54" t="s">
        <v>448</v>
      </c>
    </row>
    <row r="344" spans="1:8" ht="24.9" customHeight="1" x14ac:dyDescent="0.4">
      <c r="A344" s="434"/>
      <c r="B344" s="20" t="str">
        <f>'пищ аллер+атоп дерм 3-7'!B347</f>
        <v>Итого за ужин</v>
      </c>
      <c r="C344" s="21">
        <v>360</v>
      </c>
      <c r="D344" s="48">
        <f>D340+D341+D342+D343</f>
        <v>15.94</v>
      </c>
      <c r="E344" s="48">
        <f>E340+E341+E342+E343</f>
        <v>12.02</v>
      </c>
      <c r="F344" s="48">
        <f>F340+F341+F342+F343</f>
        <v>46.879999999999995</v>
      </c>
      <c r="G344" s="49">
        <f>G340+G341+G342+G343</f>
        <v>372.6</v>
      </c>
      <c r="H344" s="39"/>
    </row>
    <row r="345" spans="1:8" ht="24.9" customHeight="1" x14ac:dyDescent="0.4">
      <c r="A345" s="472" t="s">
        <v>83</v>
      </c>
      <c r="B345" s="473"/>
      <c r="C345" s="49">
        <f>C344+C339+C337+C330+C328</f>
        <v>1573</v>
      </c>
      <c r="D345" s="49">
        <f>D344+D339+D337+D330+D328</f>
        <v>55.719999999999985</v>
      </c>
      <c r="E345" s="49">
        <f>E344+E339+E337+E330+E328</f>
        <v>49.47</v>
      </c>
      <c r="F345" s="49">
        <f>F344+F339+F337+F330+F328</f>
        <v>140.07999999999998</v>
      </c>
      <c r="G345" s="49">
        <f>G344+G339+G337+G330+G328</f>
        <v>1239.76</v>
      </c>
      <c r="H345" s="39"/>
    </row>
    <row r="346" spans="1:8" x14ac:dyDescent="0.4">
      <c r="A346" s="470" t="s">
        <v>24</v>
      </c>
      <c r="B346" s="470" t="s">
        <v>25</v>
      </c>
      <c r="C346" s="467" t="s">
        <v>26</v>
      </c>
      <c r="D346" s="467" t="s">
        <v>37</v>
      </c>
      <c r="E346" s="467"/>
      <c r="F346" s="467"/>
      <c r="G346" s="470" t="s">
        <v>38</v>
      </c>
      <c r="H346" s="470" t="s">
        <v>39</v>
      </c>
    </row>
    <row r="347" spans="1:8" x14ac:dyDescent="0.4">
      <c r="A347" s="471"/>
      <c r="B347" s="471"/>
      <c r="C347" s="468"/>
      <c r="D347" s="224" t="s">
        <v>4</v>
      </c>
      <c r="E347" s="224" t="s">
        <v>36</v>
      </c>
      <c r="F347" s="224" t="s">
        <v>30</v>
      </c>
      <c r="G347" s="471"/>
      <c r="H347" s="471"/>
    </row>
    <row r="348" spans="1:8" ht="24.9" customHeight="1" x14ac:dyDescent="0.4">
      <c r="A348" s="478" t="s">
        <v>381</v>
      </c>
      <c r="B348" s="479"/>
      <c r="C348" s="479"/>
      <c r="D348" s="479"/>
      <c r="E348" s="479"/>
      <c r="F348" s="479"/>
      <c r="G348" s="479"/>
      <c r="H348" s="480"/>
    </row>
    <row r="349" spans="1:8" ht="24.9" customHeight="1" x14ac:dyDescent="0.4">
      <c r="A349" s="467" t="s">
        <v>40</v>
      </c>
      <c r="B349" s="44" t="str">
        <f>'пищ аллер+атоп дерм 3-7'!B352</f>
        <v>Каша рисовая рассыпчатая</v>
      </c>
      <c r="C349" s="8" t="s">
        <v>164</v>
      </c>
      <c r="D349" s="11" t="s">
        <v>165</v>
      </c>
      <c r="E349" s="11" t="s">
        <v>166</v>
      </c>
      <c r="F349" s="11" t="s">
        <v>167</v>
      </c>
      <c r="G349" s="29" t="s">
        <v>168</v>
      </c>
      <c r="H349" s="30" t="s">
        <v>462</v>
      </c>
    </row>
    <row r="350" spans="1:8" ht="24.9" customHeight="1" x14ac:dyDescent="0.4">
      <c r="A350" s="467"/>
      <c r="B350" s="41" t="str">
        <f>'пищ аллер+атоп дерм 3-7'!B353</f>
        <v>Бутерброд с сыром</v>
      </c>
      <c r="C350" s="11" t="s">
        <v>142</v>
      </c>
      <c r="D350" s="10" t="s">
        <v>105</v>
      </c>
      <c r="E350" s="10" t="s">
        <v>143</v>
      </c>
      <c r="F350" s="53" t="s">
        <v>144</v>
      </c>
      <c r="G350" s="12" t="s">
        <v>145</v>
      </c>
      <c r="H350" s="45" t="s">
        <v>451</v>
      </c>
    </row>
    <row r="351" spans="1:8" ht="24.9" customHeight="1" x14ac:dyDescent="0.4">
      <c r="A351" s="467"/>
      <c r="B351" s="44" t="str">
        <f>'пищ аллер+атоп дерм 3-7'!B354</f>
        <v>Чай с сахаром</v>
      </c>
      <c r="C351" s="15">
        <v>150</v>
      </c>
      <c r="D351" s="11">
        <v>2.1</v>
      </c>
      <c r="E351" s="11">
        <v>2.1</v>
      </c>
      <c r="F351" s="42">
        <v>11</v>
      </c>
      <c r="G351" s="12">
        <v>70</v>
      </c>
      <c r="H351" s="45" t="s">
        <v>439</v>
      </c>
    </row>
    <row r="352" spans="1:8" ht="24.9" customHeight="1" x14ac:dyDescent="0.4">
      <c r="A352" s="467"/>
      <c r="B352" s="20" t="str">
        <f>'пищ аллер+атоп дерм 3-7'!B355</f>
        <v>Итого за завтрак</v>
      </c>
      <c r="C352" s="21">
        <v>325</v>
      </c>
      <c r="D352" s="22">
        <f>D351+D350+D349</f>
        <v>29</v>
      </c>
      <c r="E352" s="22">
        <f>E351+E350+E349</f>
        <v>20.9</v>
      </c>
      <c r="F352" s="22">
        <f>F351+F350+F349</f>
        <v>53.1</v>
      </c>
      <c r="G352" s="21">
        <f>G351+G350+G349</f>
        <v>517</v>
      </c>
      <c r="H352" s="55"/>
    </row>
    <row r="353" spans="1:17" ht="24.9" customHeight="1" x14ac:dyDescent="0.4">
      <c r="A353" s="468" t="s">
        <v>23</v>
      </c>
      <c r="B353" s="52" t="str">
        <f>'пищ аллер+атоп дерм 3-7'!B356</f>
        <v>Фрукт (апельсин)</v>
      </c>
      <c r="C353" s="68">
        <v>100</v>
      </c>
      <c r="D353" s="16">
        <v>0.9</v>
      </c>
      <c r="E353" s="16">
        <v>0.2</v>
      </c>
      <c r="F353" s="69">
        <v>8.1</v>
      </c>
      <c r="G353" s="12">
        <v>43</v>
      </c>
      <c r="H353" s="45"/>
    </row>
    <row r="354" spans="1:17" ht="24.9" customHeight="1" x14ac:dyDescent="0.4">
      <c r="A354" s="434"/>
      <c r="B354" s="25" t="str">
        <f>'пищ аллер+атоп дерм 3-7'!B357</f>
        <v>Итого за II завтрак</v>
      </c>
      <c r="C354" s="26">
        <v>100</v>
      </c>
      <c r="D354" s="22">
        <f>D353</f>
        <v>0.9</v>
      </c>
      <c r="E354" s="22">
        <f>E353</f>
        <v>0.2</v>
      </c>
      <c r="F354" s="22">
        <f>F353</f>
        <v>8.1</v>
      </c>
      <c r="G354" s="21">
        <v>43</v>
      </c>
      <c r="H354" s="55"/>
    </row>
    <row r="355" spans="1:17" ht="24.9" customHeight="1" x14ac:dyDescent="0.4">
      <c r="A355" s="435" t="s">
        <v>6</v>
      </c>
      <c r="B355" s="34" t="str">
        <f>'пищ аллер+атоп дерм 3-7'!B358</f>
        <v>Винегрет овощной</v>
      </c>
      <c r="C355" s="40">
        <v>40</v>
      </c>
      <c r="D355" s="40">
        <v>0.5</v>
      </c>
      <c r="E355" s="40">
        <v>0.9</v>
      </c>
      <c r="F355" s="40">
        <v>2.9</v>
      </c>
      <c r="G355" s="33">
        <v>22</v>
      </c>
      <c r="H355" s="54" t="s">
        <v>452</v>
      </c>
    </row>
    <row r="356" spans="1:17" ht="24.9" customHeight="1" x14ac:dyDescent="0.4">
      <c r="A356" s="435"/>
      <c r="B356" s="41" t="str">
        <f>'пищ аллер+атоп дерм 3-7'!B359</f>
        <v>Суп лапша домашняя на к/б</v>
      </c>
      <c r="C356" s="15">
        <v>150</v>
      </c>
      <c r="D356" s="11" t="s">
        <v>211</v>
      </c>
      <c r="E356" s="11" t="s">
        <v>178</v>
      </c>
      <c r="F356" s="11" t="s">
        <v>212</v>
      </c>
      <c r="G356" s="29" t="s">
        <v>7</v>
      </c>
      <c r="H356" s="54" t="s">
        <v>461</v>
      </c>
    </row>
    <row r="357" spans="1:17" ht="24.9" customHeight="1" x14ac:dyDescent="0.4">
      <c r="A357" s="435"/>
      <c r="B357" s="52" t="str">
        <f>'пищ аллер+атоп дерм 3-7'!B360</f>
        <v>Котлеты рубленные из птицы</v>
      </c>
      <c r="C357" s="8" t="s">
        <v>237</v>
      </c>
      <c r="D357" s="34">
        <v>7.5</v>
      </c>
      <c r="E357" s="34">
        <v>10.6</v>
      </c>
      <c r="F357" s="34">
        <v>7.6</v>
      </c>
      <c r="G357" s="100">
        <v>157</v>
      </c>
      <c r="H357" s="54" t="s">
        <v>591</v>
      </c>
    </row>
    <row r="358" spans="1:17" ht="24.9" customHeight="1" x14ac:dyDescent="0.4">
      <c r="A358" s="435"/>
      <c r="B358" s="34" t="s">
        <v>824</v>
      </c>
      <c r="C358" s="40" t="s">
        <v>271</v>
      </c>
      <c r="D358" s="32">
        <v>5.6</v>
      </c>
      <c r="E358" s="32">
        <v>3.9</v>
      </c>
      <c r="F358" s="32">
        <v>31.4</v>
      </c>
      <c r="G358" s="33">
        <v>189</v>
      </c>
      <c r="H358" s="51" t="s">
        <v>458</v>
      </c>
    </row>
    <row r="359" spans="1:17" ht="24.9" customHeight="1" x14ac:dyDescent="0.4">
      <c r="A359" s="435"/>
      <c r="B359" s="28" t="str">
        <f>'пищ аллер+атоп дерм 3-7'!B362</f>
        <v>Соус сметанный</v>
      </c>
      <c r="C359" s="15">
        <v>20</v>
      </c>
      <c r="D359" s="16">
        <v>0.2</v>
      </c>
      <c r="E359" s="11" t="s">
        <v>227</v>
      </c>
      <c r="F359" s="117" t="s">
        <v>380</v>
      </c>
      <c r="G359" s="12" t="s">
        <v>313</v>
      </c>
      <c r="H359" s="30" t="s">
        <v>477</v>
      </c>
    </row>
    <row r="360" spans="1:17" ht="24.9" customHeight="1" x14ac:dyDescent="0.4">
      <c r="A360" s="435"/>
      <c r="B360" s="34" t="str">
        <f>'пищ аллер+атоп дерм 3-7'!B363</f>
        <v>Хлеб Дарницкий</v>
      </c>
      <c r="C360" s="15">
        <v>40</v>
      </c>
      <c r="D360" s="11" t="s">
        <v>75</v>
      </c>
      <c r="E360" s="11" t="s">
        <v>76</v>
      </c>
      <c r="F360" s="11" t="s">
        <v>77</v>
      </c>
      <c r="G360" s="29" t="s">
        <v>78</v>
      </c>
      <c r="H360" s="58"/>
    </row>
    <row r="361" spans="1:17" ht="24.9" customHeight="1" x14ac:dyDescent="0.4">
      <c r="A361" s="436"/>
      <c r="B361" s="27" t="str">
        <f>'пищ аллер+атоп дерм 3-7'!B364</f>
        <v>Компот из смеси сухофруктов</v>
      </c>
      <c r="C361" s="65">
        <v>150</v>
      </c>
      <c r="D361" s="79" t="s">
        <v>227</v>
      </c>
      <c r="E361" s="79" t="s">
        <v>502</v>
      </c>
      <c r="F361" s="117" t="s">
        <v>317</v>
      </c>
      <c r="G361" s="103" t="s">
        <v>14</v>
      </c>
      <c r="H361" s="58" t="s">
        <v>500</v>
      </c>
    </row>
    <row r="362" spans="1:17" ht="24.9" customHeight="1" x14ac:dyDescent="0.4">
      <c r="A362" s="434"/>
      <c r="B362" s="20" t="str">
        <f>'пищ аллер+атоп дерм 3-7'!B365</f>
        <v>Итого за обед</v>
      </c>
      <c r="C362" s="59" t="s">
        <v>592</v>
      </c>
      <c r="D362" s="38">
        <f>D355+D356+D357+D359+D360+D361</f>
        <v>12.099999999999998</v>
      </c>
      <c r="E362" s="38">
        <f>E355+E356+E357+E359+E360+E361</f>
        <v>15.139999999999999</v>
      </c>
      <c r="F362" s="38">
        <f>F355+F356+F357+F359+F360+F361</f>
        <v>53.4</v>
      </c>
      <c r="G362" s="37">
        <f>G355+G356+G357+G359+G360+G361</f>
        <v>398</v>
      </c>
      <c r="H362" s="50"/>
    </row>
    <row r="363" spans="1:17" ht="24.9" customHeight="1" x14ac:dyDescent="0.4">
      <c r="A363" s="468" t="s">
        <v>59</v>
      </c>
      <c r="B363" s="28" t="str">
        <f>'пищ аллер+атоп дерм 3-7'!B366</f>
        <v>Сок фруктовый</v>
      </c>
      <c r="C363" s="15">
        <v>150</v>
      </c>
      <c r="D363" s="11" t="s">
        <v>51</v>
      </c>
      <c r="E363" s="11" t="s">
        <v>48</v>
      </c>
      <c r="F363" s="60" t="s">
        <v>127</v>
      </c>
      <c r="G363" s="29" t="s">
        <v>14</v>
      </c>
      <c r="H363" s="45" t="s">
        <v>397</v>
      </c>
    </row>
    <row r="364" spans="1:17" ht="24.9" customHeight="1" x14ac:dyDescent="0.4">
      <c r="A364" s="434"/>
      <c r="B364" s="20" t="str">
        <f>'пищ аллер+атоп дерм 3-7'!B367</f>
        <v>Итого за полдник</v>
      </c>
      <c r="C364" s="43">
        <v>150</v>
      </c>
      <c r="D364" s="38">
        <v>4.0999999999999996</v>
      </c>
      <c r="E364" s="38">
        <v>4.5999999999999996</v>
      </c>
      <c r="F364" s="38">
        <v>6.4</v>
      </c>
      <c r="G364" s="37">
        <v>82</v>
      </c>
      <c r="H364" s="34"/>
      <c r="I364" s="85"/>
      <c r="J364" s="85"/>
      <c r="K364" s="85"/>
      <c r="L364" s="85"/>
      <c r="M364" s="85"/>
      <c r="N364" s="85"/>
      <c r="O364" s="85"/>
      <c r="P364" s="85"/>
      <c r="Q364" s="85"/>
    </row>
    <row r="365" spans="1:17" ht="24.9" customHeight="1" x14ac:dyDescent="0.4">
      <c r="A365" s="468" t="s">
        <v>8</v>
      </c>
      <c r="B365" s="72" t="str">
        <f>'пищ аллер+атоп дерм 3-7'!B368</f>
        <v>Рагу овощное</v>
      </c>
      <c r="C365" s="8">
        <v>130</v>
      </c>
      <c r="D365" s="16">
        <v>2.4</v>
      </c>
      <c r="E365" s="16">
        <v>6.5</v>
      </c>
      <c r="F365" s="17">
        <v>11.09</v>
      </c>
      <c r="G365" s="12">
        <v>113</v>
      </c>
      <c r="H365" s="30" t="s">
        <v>457</v>
      </c>
      <c r="I365" s="85"/>
      <c r="J365" s="86"/>
      <c r="K365" s="87"/>
      <c r="L365" s="88"/>
      <c r="M365" s="88"/>
      <c r="N365" s="88"/>
      <c r="O365" s="88"/>
      <c r="P365" s="89"/>
      <c r="Q365" s="85"/>
    </row>
    <row r="366" spans="1:17" ht="24.9" customHeight="1" x14ac:dyDescent="0.4">
      <c r="A366" s="436"/>
      <c r="B366" s="34" t="str">
        <f>'пищ аллер+атоп дерм 3-7'!B369</f>
        <v>Хлеб пшеничный</v>
      </c>
      <c r="C366" s="8">
        <v>40</v>
      </c>
      <c r="D366" s="10" t="s">
        <v>284</v>
      </c>
      <c r="E366" s="10" t="s">
        <v>285</v>
      </c>
      <c r="F366" s="10" t="s">
        <v>286</v>
      </c>
      <c r="G366" s="12" t="s">
        <v>320</v>
      </c>
      <c r="H366" s="45"/>
      <c r="I366" s="85"/>
      <c r="Q366" s="85"/>
    </row>
    <row r="367" spans="1:17" ht="24.9" customHeight="1" x14ac:dyDescent="0.4">
      <c r="A367" s="436"/>
      <c r="B367" s="390" t="s">
        <v>67</v>
      </c>
      <c r="C367" s="306">
        <v>150</v>
      </c>
      <c r="D367" s="307">
        <v>1.1000000000000001</v>
      </c>
      <c r="E367" s="307">
        <v>1.1000000000000001</v>
      </c>
      <c r="F367" s="397">
        <v>6.2</v>
      </c>
      <c r="G367" s="329">
        <v>38</v>
      </c>
      <c r="H367" s="327" t="s">
        <v>436</v>
      </c>
      <c r="I367" s="85"/>
      <c r="J367" s="85"/>
      <c r="K367" s="85"/>
      <c r="L367" s="85"/>
      <c r="M367" s="85"/>
      <c r="N367" s="85"/>
      <c r="O367" s="85"/>
      <c r="P367" s="85"/>
      <c r="Q367" s="85"/>
    </row>
    <row r="368" spans="1:17" ht="24.9" customHeight="1" x14ac:dyDescent="0.4">
      <c r="A368" s="436"/>
      <c r="B368" s="51" t="str">
        <f>'пищ аллер+атоп дерм 3-7'!B371</f>
        <v xml:space="preserve">Блины с маслом </v>
      </c>
      <c r="C368" s="57" t="s">
        <v>237</v>
      </c>
      <c r="D368" s="57">
        <v>3.7</v>
      </c>
      <c r="E368" s="57">
        <v>7</v>
      </c>
      <c r="F368" s="57">
        <v>16.399999999999999</v>
      </c>
      <c r="G368" s="57">
        <v>145</v>
      </c>
      <c r="H368" s="30" t="s">
        <v>456</v>
      </c>
    </row>
    <row r="369" spans="1:8" ht="24.9" customHeight="1" x14ac:dyDescent="0.4">
      <c r="A369" s="434"/>
      <c r="B369" s="20" t="str">
        <f>'пищ аллер+атоп дерм 3-7'!B372</f>
        <v>Итого за ужин</v>
      </c>
      <c r="C369" s="21">
        <v>373</v>
      </c>
      <c r="D369" s="48">
        <f>D365+D366+D367+D368</f>
        <v>10.239999999999998</v>
      </c>
      <c r="E369" s="48">
        <f>E365+E366+E367+E368</f>
        <v>14.92</v>
      </c>
      <c r="F369" s="48">
        <f>F365+F366+F367+F368</f>
        <v>53.37</v>
      </c>
      <c r="G369" s="49">
        <f>G365+G366+G367+G368</f>
        <v>389.6</v>
      </c>
      <c r="H369" s="39"/>
    </row>
    <row r="370" spans="1:8" ht="24.9" customHeight="1" x14ac:dyDescent="0.4">
      <c r="A370" s="472" t="s">
        <v>83</v>
      </c>
      <c r="B370" s="473"/>
      <c r="C370" s="49">
        <f>C369+C364+C362+C354+C352</f>
        <v>1514</v>
      </c>
      <c r="D370" s="48">
        <f>D352+D354+D362+D364+D369</f>
        <v>56.34</v>
      </c>
      <c r="E370" s="48">
        <f>E352+E354+E362+E364+E369</f>
        <v>55.76</v>
      </c>
      <c r="F370" s="48">
        <f>F352+F354+F362+F364+F369</f>
        <v>174.37</v>
      </c>
      <c r="G370" s="49">
        <f>G352+G354+G362+G364+G369</f>
        <v>1429.6</v>
      </c>
      <c r="H370" s="39"/>
    </row>
    <row r="371" spans="1:8" x14ac:dyDescent="0.4">
      <c r="A371" s="470" t="s">
        <v>24</v>
      </c>
      <c r="B371" s="470" t="s">
        <v>25</v>
      </c>
      <c r="C371" s="467" t="s">
        <v>26</v>
      </c>
      <c r="D371" s="467" t="s">
        <v>37</v>
      </c>
      <c r="E371" s="467"/>
      <c r="F371" s="467"/>
      <c r="G371" s="470" t="s">
        <v>38</v>
      </c>
      <c r="H371" s="470" t="s">
        <v>39</v>
      </c>
    </row>
    <row r="372" spans="1:8" x14ac:dyDescent="0.4">
      <c r="A372" s="471"/>
      <c r="B372" s="471"/>
      <c r="C372" s="468"/>
      <c r="D372" s="224" t="s">
        <v>4</v>
      </c>
      <c r="E372" s="224" t="s">
        <v>36</v>
      </c>
      <c r="F372" s="224" t="s">
        <v>30</v>
      </c>
      <c r="G372" s="471"/>
      <c r="H372" s="471"/>
    </row>
    <row r="373" spans="1:8" ht="24.9" customHeight="1" x14ac:dyDescent="0.4">
      <c r="A373" s="460" t="s">
        <v>539</v>
      </c>
      <c r="B373" s="461"/>
      <c r="C373" s="461"/>
      <c r="D373" s="461"/>
      <c r="E373" s="461"/>
      <c r="F373" s="461"/>
      <c r="G373" s="461"/>
      <c r="H373" s="462"/>
    </row>
    <row r="374" spans="1:8" ht="24.9" customHeight="1" x14ac:dyDescent="0.4">
      <c r="A374" s="478" t="s">
        <v>385</v>
      </c>
      <c r="B374" s="479"/>
      <c r="C374" s="479"/>
      <c r="D374" s="479"/>
      <c r="E374" s="479"/>
      <c r="F374" s="479"/>
      <c r="G374" s="479"/>
      <c r="H374" s="480"/>
    </row>
    <row r="375" spans="1:8" ht="24.9" customHeight="1" x14ac:dyDescent="0.4">
      <c r="A375" s="467" t="s">
        <v>40</v>
      </c>
      <c r="B375" s="28" t="str">
        <f>'пищ аллер+атоп дерм 3-7'!B378</f>
        <v>Каша ячневая рассыпчатая</v>
      </c>
      <c r="C375" s="15" t="s">
        <v>124</v>
      </c>
      <c r="D375" s="11">
        <v>5.3</v>
      </c>
      <c r="E375" s="11" t="s">
        <v>230</v>
      </c>
      <c r="F375" s="11" t="s">
        <v>167</v>
      </c>
      <c r="G375" s="29" t="s">
        <v>241</v>
      </c>
      <c r="H375" s="30" t="s">
        <v>476</v>
      </c>
    </row>
    <row r="376" spans="1:8" ht="24.9" customHeight="1" x14ac:dyDescent="0.4">
      <c r="A376" s="467"/>
      <c r="B376" s="41" t="str">
        <f>'пищ аллер+атоп дерм 3-7'!B379</f>
        <v>Батон</v>
      </c>
      <c r="C376" s="11" t="s">
        <v>173</v>
      </c>
      <c r="D376" s="10">
        <v>2.4</v>
      </c>
      <c r="E376" s="10">
        <v>2.4</v>
      </c>
      <c r="F376" s="53">
        <v>14.5</v>
      </c>
      <c r="G376" s="12">
        <v>109</v>
      </c>
      <c r="H376" s="58" t="s">
        <v>459</v>
      </c>
    </row>
    <row r="377" spans="1:8" ht="24.9" customHeight="1" x14ac:dyDescent="0.4">
      <c r="A377" s="467"/>
      <c r="B377" s="44" t="str">
        <f>'пищ аллер+атоп дерм 3-7'!B380</f>
        <v>Чай с сахаром</v>
      </c>
      <c r="C377" s="15">
        <v>150</v>
      </c>
      <c r="D377" s="11">
        <v>2.1</v>
      </c>
      <c r="E377" s="11">
        <v>2.1</v>
      </c>
      <c r="F377" s="42">
        <v>11</v>
      </c>
      <c r="G377" s="12">
        <v>70</v>
      </c>
      <c r="H377" s="45" t="s">
        <v>439</v>
      </c>
    </row>
    <row r="378" spans="1:8" ht="24.9" customHeight="1" x14ac:dyDescent="0.4">
      <c r="A378" s="467"/>
      <c r="B378" s="20" t="str">
        <f>'пищ аллер+атоп дерм 3-7'!B381</f>
        <v>Итого за завтрак</v>
      </c>
      <c r="C378" s="21">
        <v>339</v>
      </c>
      <c r="D378" s="22">
        <f>D375+D376+D377</f>
        <v>9.7999999999999989</v>
      </c>
      <c r="E378" s="22">
        <f>E375+E376+E377</f>
        <v>10.199999999999999</v>
      </c>
      <c r="F378" s="22">
        <f>F375+F376+F377</f>
        <v>53.1</v>
      </c>
      <c r="G378" s="21">
        <f>G375+G376+G377</f>
        <v>363</v>
      </c>
      <c r="H378" s="55"/>
    </row>
    <row r="379" spans="1:8" ht="24.9" customHeight="1" x14ac:dyDescent="0.4">
      <c r="A379" s="468" t="s">
        <v>23</v>
      </c>
      <c r="B379" s="23" t="str">
        <f>'пищ аллер+атоп дерм 3-7'!B382</f>
        <v>Сок фруктовый</v>
      </c>
      <c r="C379" s="11" t="s">
        <v>551</v>
      </c>
      <c r="D379" s="16">
        <v>1.08</v>
      </c>
      <c r="E379" s="17">
        <v>0.5</v>
      </c>
      <c r="F379" s="17">
        <v>11.6</v>
      </c>
      <c r="G379" s="24">
        <v>55.16</v>
      </c>
      <c r="H379" s="45"/>
    </row>
    <row r="380" spans="1:8" ht="24.9" customHeight="1" x14ac:dyDescent="0.4">
      <c r="A380" s="434"/>
      <c r="B380" s="25" t="str">
        <f>'пищ аллер+атоп дерм 3-7'!B383</f>
        <v>Итого за II завтрак</v>
      </c>
      <c r="C380" s="26">
        <v>150</v>
      </c>
      <c r="D380" s="22">
        <f>D379</f>
        <v>1.08</v>
      </c>
      <c r="E380" s="22">
        <f>E379</f>
        <v>0.5</v>
      </c>
      <c r="F380" s="22">
        <f>F379</f>
        <v>11.6</v>
      </c>
      <c r="G380" s="21">
        <v>55</v>
      </c>
      <c r="H380" s="55"/>
    </row>
    <row r="381" spans="1:8" ht="24.9" customHeight="1" x14ac:dyDescent="0.4">
      <c r="A381" s="435" t="s">
        <v>6</v>
      </c>
      <c r="B381" s="310" t="s">
        <v>585</v>
      </c>
      <c r="C381" s="306">
        <v>40</v>
      </c>
      <c r="D381" s="313" t="s">
        <v>71</v>
      </c>
      <c r="E381" s="313" t="s">
        <v>72</v>
      </c>
      <c r="F381" s="313" t="s">
        <v>92</v>
      </c>
      <c r="G381" s="329">
        <v>40</v>
      </c>
      <c r="H381" s="333" t="s">
        <v>586</v>
      </c>
    </row>
    <row r="382" spans="1:8" ht="24.9" customHeight="1" x14ac:dyDescent="0.4">
      <c r="A382" s="435"/>
      <c r="B382" s="44" t="str">
        <f>'пищ аллер+атоп дерм 3-7'!B385</f>
        <v>Свекольник на м/б  (без сметаны)</v>
      </c>
      <c r="C382" s="15">
        <v>150</v>
      </c>
      <c r="D382" s="11" t="s">
        <v>229</v>
      </c>
      <c r="E382" s="11" t="s">
        <v>95</v>
      </c>
      <c r="F382" s="42" t="s">
        <v>154</v>
      </c>
      <c r="G382" s="12" t="s">
        <v>58</v>
      </c>
      <c r="H382" s="30" t="s">
        <v>480</v>
      </c>
    </row>
    <row r="383" spans="1:8" ht="24.9" customHeight="1" x14ac:dyDescent="0.4">
      <c r="A383" s="435"/>
      <c r="B383" s="76" t="str">
        <f>'пищ аллер+атоп дерм 3-7'!B386</f>
        <v>Растегай с горбушей</v>
      </c>
      <c r="C383" s="40">
        <v>75</v>
      </c>
      <c r="D383" s="40">
        <v>10</v>
      </c>
      <c r="E383" s="40">
        <v>9.6999999999999993</v>
      </c>
      <c r="F383" s="40">
        <v>24.6</v>
      </c>
      <c r="G383" s="33">
        <v>225</v>
      </c>
      <c r="H383" s="55" t="s">
        <v>525</v>
      </c>
    </row>
    <row r="384" spans="1:8" ht="24.9" customHeight="1" x14ac:dyDescent="0.4">
      <c r="A384" s="435"/>
      <c r="B384" s="34" t="str">
        <f>'пищ аллер+атоп дерм 3-7'!B387</f>
        <v>Хлеб Дарницкий</v>
      </c>
      <c r="C384" s="15">
        <v>40</v>
      </c>
      <c r="D384" s="11" t="s">
        <v>75</v>
      </c>
      <c r="E384" s="11" t="s">
        <v>76</v>
      </c>
      <c r="F384" s="11" t="s">
        <v>77</v>
      </c>
      <c r="G384" s="29" t="s">
        <v>78</v>
      </c>
      <c r="H384" s="58"/>
    </row>
    <row r="385" spans="1:8" ht="24.9" customHeight="1" x14ac:dyDescent="0.4">
      <c r="A385" s="436"/>
      <c r="B385" s="30" t="str">
        <f>'пищ аллер+атоп дерм 3-7'!B388</f>
        <v>Компот из свежих плодов (яблоко)</v>
      </c>
      <c r="C385" s="65">
        <v>150</v>
      </c>
      <c r="D385" s="79">
        <v>0.7</v>
      </c>
      <c r="E385" s="79">
        <v>0.04</v>
      </c>
      <c r="F385" s="79">
        <v>20.6</v>
      </c>
      <c r="G385" s="63">
        <v>82</v>
      </c>
      <c r="H385" s="58" t="s">
        <v>443</v>
      </c>
    </row>
    <row r="386" spans="1:8" ht="24.9" customHeight="1" x14ac:dyDescent="0.4">
      <c r="A386" s="434"/>
      <c r="B386" s="20" t="str">
        <f>'пищ аллер+атоп дерм 3-7'!B389</f>
        <v>Итого за обед</v>
      </c>
      <c r="C386" s="37">
        <v>455</v>
      </c>
      <c r="D386" s="38">
        <f>D381+D382+D383+D384+D385</f>
        <v>13.799999999999999</v>
      </c>
      <c r="E386" s="38">
        <f>E381+E382+E383+E384+E385</f>
        <v>14.94</v>
      </c>
      <c r="F386" s="38">
        <f>F381+F382+F383+F384+F385</f>
        <v>73.400000000000006</v>
      </c>
      <c r="G386" s="37">
        <f>G381+G382+G383+G384+G385</f>
        <v>481</v>
      </c>
      <c r="H386" s="50"/>
    </row>
    <row r="387" spans="1:8" ht="24.9" customHeight="1" x14ac:dyDescent="0.4">
      <c r="A387" s="468" t="s">
        <v>59</v>
      </c>
      <c r="B387" s="41" t="str">
        <f>'пищ аллер+атоп дерм 3-7'!B390</f>
        <v>Сок фруктовый</v>
      </c>
      <c r="C387" s="15">
        <v>160</v>
      </c>
      <c r="D387" s="11" t="s">
        <v>309</v>
      </c>
      <c r="E387" s="11" t="s">
        <v>195</v>
      </c>
      <c r="F387" s="42">
        <v>6.4</v>
      </c>
      <c r="G387" s="12" t="s">
        <v>15</v>
      </c>
      <c r="H387" s="30" t="s">
        <v>433</v>
      </c>
    </row>
    <row r="388" spans="1:8" ht="24.9" customHeight="1" x14ac:dyDescent="0.4">
      <c r="A388" s="434"/>
      <c r="B388" s="20" t="str">
        <f>'пищ аллер+атоп дерм 3-7'!B391</f>
        <v>Итого за полдник</v>
      </c>
      <c r="C388" s="43">
        <v>160</v>
      </c>
      <c r="D388" s="38">
        <v>4.6399999999999997</v>
      </c>
      <c r="E388" s="38">
        <v>4</v>
      </c>
      <c r="F388" s="38">
        <v>6.4</v>
      </c>
      <c r="G388" s="37">
        <v>80</v>
      </c>
      <c r="H388" s="80"/>
    </row>
    <row r="389" spans="1:8" ht="24.9" customHeight="1" x14ac:dyDescent="0.4">
      <c r="A389" s="468" t="s">
        <v>8</v>
      </c>
      <c r="B389" s="27" t="str">
        <f>'пищ аллер+атоп дерм 3-7'!B392</f>
        <v>Шницель (говядина)</v>
      </c>
      <c r="C389" s="127" t="s">
        <v>275</v>
      </c>
      <c r="D389" s="122">
        <v>7.8</v>
      </c>
      <c r="E389" s="122">
        <v>10.8</v>
      </c>
      <c r="F389" s="122">
        <v>8.3000000000000007</v>
      </c>
      <c r="G389" s="122">
        <v>163</v>
      </c>
      <c r="H389" s="46" t="s">
        <v>603</v>
      </c>
    </row>
    <row r="390" spans="1:8" ht="24.9" customHeight="1" x14ac:dyDescent="0.4">
      <c r="A390" s="436"/>
      <c r="B390" s="13" t="str">
        <f>'пищ аллер+атоп дерм 3-7'!B393</f>
        <v xml:space="preserve">Макаронные изделия отварные </v>
      </c>
      <c r="C390" s="65" t="s">
        <v>271</v>
      </c>
      <c r="D390" s="78">
        <v>4.3</v>
      </c>
      <c r="E390" s="79" t="s">
        <v>97</v>
      </c>
      <c r="F390" s="117" t="s">
        <v>137</v>
      </c>
      <c r="G390" s="62" t="s">
        <v>138</v>
      </c>
      <c r="H390" s="30" t="s">
        <v>469</v>
      </c>
    </row>
    <row r="391" spans="1:8" ht="24.9" customHeight="1" x14ac:dyDescent="0.4">
      <c r="A391" s="436"/>
      <c r="B391" s="130" t="str">
        <f>'пищ аллер+атоп дерм 3-7'!B394</f>
        <v>Соус сметанный с томатом</v>
      </c>
      <c r="C391" s="131">
        <v>20</v>
      </c>
      <c r="D391" s="131">
        <v>0.2</v>
      </c>
      <c r="E391" s="131">
        <v>0.7</v>
      </c>
      <c r="F391" s="131">
        <v>0.9</v>
      </c>
      <c r="G391" s="131">
        <v>13</v>
      </c>
      <c r="H391" s="46" t="s">
        <v>445</v>
      </c>
    </row>
    <row r="392" spans="1:8" ht="24.9" customHeight="1" x14ac:dyDescent="0.4">
      <c r="A392" s="436"/>
      <c r="B392" s="41" t="str">
        <f>'пищ аллер+атоп дерм 3-7'!B395</f>
        <v>Чай с сахаром</v>
      </c>
      <c r="C392" s="8">
        <v>150</v>
      </c>
      <c r="D392" s="10" t="s">
        <v>31</v>
      </c>
      <c r="E392" s="10" t="s">
        <v>564</v>
      </c>
      <c r="F392" s="10" t="s">
        <v>48</v>
      </c>
      <c r="G392" s="12" t="s">
        <v>565</v>
      </c>
      <c r="H392" s="30" t="s">
        <v>430</v>
      </c>
    </row>
    <row r="393" spans="1:8" ht="24.9" customHeight="1" x14ac:dyDescent="0.4">
      <c r="A393" s="436"/>
      <c r="B393" s="23" t="str">
        <f>'пищ аллер+атоп дерм 3-7'!B396</f>
        <v>Фрукт (яблоко)</v>
      </c>
      <c r="C393" s="11" t="s">
        <v>600</v>
      </c>
      <c r="D393" s="16">
        <v>0.4</v>
      </c>
      <c r="E393" s="17">
        <v>0.4</v>
      </c>
      <c r="F393" s="17">
        <v>9.8000000000000007</v>
      </c>
      <c r="G393" s="24">
        <v>47</v>
      </c>
      <c r="H393" s="83"/>
    </row>
    <row r="394" spans="1:8" ht="24.9" customHeight="1" x14ac:dyDescent="0.4">
      <c r="A394" s="434"/>
      <c r="B394" s="20" t="str">
        <f>'пищ аллер+атоп дерм 3-7'!B397</f>
        <v>Итого за ужин</v>
      </c>
      <c r="C394" s="21">
        <v>438</v>
      </c>
      <c r="D394" s="48">
        <f>D389+D390+D392+D393</f>
        <v>12.6</v>
      </c>
      <c r="E394" s="48">
        <f>E389+E390+E392+E393</f>
        <v>14.620000000000001</v>
      </c>
      <c r="F394" s="48">
        <f>F389+F390+F392+F393</f>
        <v>49.400000000000006</v>
      </c>
      <c r="G394" s="49">
        <f>G389+G390+G392+G393</f>
        <v>385</v>
      </c>
      <c r="H394" s="39"/>
    </row>
    <row r="395" spans="1:8" ht="24.9" customHeight="1" x14ac:dyDescent="0.4">
      <c r="A395" s="472" t="s">
        <v>83</v>
      </c>
      <c r="B395" s="473"/>
      <c r="C395" s="49">
        <f>C394+C388+C386+C380+C378</f>
        <v>1542</v>
      </c>
      <c r="D395" s="48">
        <f>D394+D388+D386+D380+D378</f>
        <v>41.919999999999995</v>
      </c>
      <c r="E395" s="48">
        <f>E394+E388+E386+E380+E378</f>
        <v>44.260000000000005</v>
      </c>
      <c r="F395" s="48">
        <f>F394+F388+F386+F380+F378</f>
        <v>193.9</v>
      </c>
      <c r="G395" s="49">
        <f>G394+G388+G386+G380+G378</f>
        <v>1364</v>
      </c>
      <c r="H395" s="39"/>
    </row>
    <row r="396" spans="1:8" x14ac:dyDescent="0.4">
      <c r="A396" s="470" t="s">
        <v>24</v>
      </c>
      <c r="B396" s="470" t="s">
        <v>25</v>
      </c>
      <c r="C396" s="467" t="s">
        <v>26</v>
      </c>
      <c r="D396" s="467" t="s">
        <v>37</v>
      </c>
      <c r="E396" s="467"/>
      <c r="F396" s="467"/>
      <c r="G396" s="470" t="s">
        <v>38</v>
      </c>
      <c r="H396" s="470" t="s">
        <v>39</v>
      </c>
    </row>
    <row r="397" spans="1:8" x14ac:dyDescent="0.4">
      <c r="A397" s="471"/>
      <c r="B397" s="471"/>
      <c r="C397" s="468"/>
      <c r="D397" s="224" t="s">
        <v>4</v>
      </c>
      <c r="E397" s="224" t="s">
        <v>36</v>
      </c>
      <c r="F397" s="224" t="s">
        <v>30</v>
      </c>
      <c r="G397" s="471"/>
      <c r="H397" s="471"/>
    </row>
    <row r="398" spans="1:8" ht="24.9" customHeight="1" x14ac:dyDescent="0.4">
      <c r="A398" s="478" t="s">
        <v>389</v>
      </c>
      <c r="B398" s="479"/>
      <c r="C398" s="479"/>
      <c r="D398" s="479"/>
      <c r="E398" s="479"/>
      <c r="F398" s="479"/>
      <c r="G398" s="479"/>
      <c r="H398" s="480"/>
    </row>
    <row r="399" spans="1:8" ht="24.9" customHeight="1" x14ac:dyDescent="0.4">
      <c r="A399" s="467" t="s">
        <v>40</v>
      </c>
      <c r="B399" s="28" t="str">
        <f>'пищ аллер+атоп дерм 3-7'!B402</f>
        <v>Каша овсяная  на воде</v>
      </c>
      <c r="C399" s="15" t="s">
        <v>124</v>
      </c>
      <c r="D399" s="11" t="s">
        <v>92</v>
      </c>
      <c r="E399" s="11" t="s">
        <v>198</v>
      </c>
      <c r="F399" s="11" t="s">
        <v>376</v>
      </c>
      <c r="G399" s="29" t="s">
        <v>207</v>
      </c>
      <c r="H399" s="58" t="s">
        <v>486</v>
      </c>
    </row>
    <row r="400" spans="1:8" ht="24.9" customHeight="1" x14ac:dyDescent="0.4">
      <c r="A400" s="467"/>
      <c r="B400" s="18" t="str">
        <f>'пищ аллер+атоп дерм 3-7'!B403</f>
        <v>Батон</v>
      </c>
      <c r="C400" s="8">
        <v>30</v>
      </c>
      <c r="D400" s="11">
        <v>3.2</v>
      </c>
      <c r="E400" s="11">
        <v>0.3</v>
      </c>
      <c r="F400" s="11">
        <v>15.3</v>
      </c>
      <c r="G400" s="12">
        <v>79</v>
      </c>
      <c r="H400" s="91" t="s">
        <v>459</v>
      </c>
    </row>
    <row r="401" spans="1:8" ht="24.9" customHeight="1" x14ac:dyDescent="0.4">
      <c r="A401" s="467"/>
      <c r="B401" s="41" t="str">
        <f>'пищ аллер+атоп дерм 3-7'!B404</f>
        <v>Чай с сахаром</v>
      </c>
      <c r="C401" s="8">
        <v>150</v>
      </c>
      <c r="D401" s="10" t="s">
        <v>31</v>
      </c>
      <c r="E401" s="10" t="s">
        <v>564</v>
      </c>
      <c r="F401" s="10" t="s">
        <v>48</v>
      </c>
      <c r="G401" s="12" t="s">
        <v>565</v>
      </c>
      <c r="H401" s="30" t="s">
        <v>430</v>
      </c>
    </row>
    <row r="402" spans="1:8" ht="24.9" customHeight="1" x14ac:dyDescent="0.4">
      <c r="A402" s="467"/>
      <c r="B402" s="20" t="str">
        <f>'пищ аллер+атоп дерм 3-7'!B405</f>
        <v>Итого за завтрак</v>
      </c>
      <c r="C402" s="21">
        <v>334</v>
      </c>
      <c r="D402" s="22">
        <f>D399+D400+D401</f>
        <v>9.1</v>
      </c>
      <c r="E402" s="22">
        <f>E399+E400+E401</f>
        <v>7.52</v>
      </c>
      <c r="F402" s="22">
        <f>F399+F400+F401</f>
        <v>44.2</v>
      </c>
      <c r="G402" s="22">
        <f>G399+G400+G401</f>
        <v>282</v>
      </c>
      <c r="H402" s="19"/>
    </row>
    <row r="403" spans="1:8" ht="24.9" customHeight="1" x14ac:dyDescent="0.4">
      <c r="A403" s="468" t="s">
        <v>23</v>
      </c>
      <c r="B403" s="23" t="str">
        <f>'пищ аллер+атоп дерм 3-7'!B406</f>
        <v>Сок фруктовый</v>
      </c>
      <c r="C403" s="11" t="s">
        <v>551</v>
      </c>
      <c r="D403" s="16">
        <v>1.08</v>
      </c>
      <c r="E403" s="17">
        <v>0.5</v>
      </c>
      <c r="F403" s="17">
        <v>11.6</v>
      </c>
      <c r="G403" s="24">
        <v>55.16</v>
      </c>
      <c r="H403" s="45"/>
    </row>
    <row r="404" spans="1:8" ht="24.9" customHeight="1" x14ac:dyDescent="0.4">
      <c r="A404" s="434"/>
      <c r="B404" s="25" t="str">
        <f>'пищ аллер+атоп дерм 3-7'!B407</f>
        <v>Итого за II завтрак</v>
      </c>
      <c r="C404" s="26">
        <v>150</v>
      </c>
      <c r="D404" s="22">
        <f>D403</f>
        <v>1.08</v>
      </c>
      <c r="E404" s="22">
        <f>E403</f>
        <v>0.5</v>
      </c>
      <c r="F404" s="22">
        <f>F403</f>
        <v>11.6</v>
      </c>
      <c r="G404" s="21">
        <v>55</v>
      </c>
      <c r="H404" s="19"/>
    </row>
    <row r="405" spans="1:8" ht="24.75" customHeight="1" x14ac:dyDescent="0.4">
      <c r="A405" s="435" t="s">
        <v>6</v>
      </c>
      <c r="B405" s="52" t="str">
        <f>'пищ аллер+атоп дерм 3-7'!B408</f>
        <v>Огурцы свежие</v>
      </c>
      <c r="C405" s="15">
        <v>40</v>
      </c>
      <c r="D405" s="56" t="s">
        <v>71</v>
      </c>
      <c r="E405" s="42" t="s">
        <v>196</v>
      </c>
      <c r="F405" s="42" t="s">
        <v>197</v>
      </c>
      <c r="G405" s="24" t="s">
        <v>198</v>
      </c>
      <c r="H405" s="30" t="s">
        <v>482</v>
      </c>
    </row>
    <row r="406" spans="1:8" ht="32.25" customHeight="1" x14ac:dyDescent="0.4">
      <c r="A406" s="435"/>
      <c r="B406" s="13" t="str">
        <f>'пищ аллер+атоп дерм 3-7'!B409</f>
        <v>Суп картофельный с клецками на к/б  (без сметаны)</v>
      </c>
      <c r="C406" s="65">
        <v>150</v>
      </c>
      <c r="D406" s="79" t="s">
        <v>229</v>
      </c>
      <c r="E406" s="79" t="s">
        <v>72</v>
      </c>
      <c r="F406" s="79" t="s">
        <v>94</v>
      </c>
      <c r="G406" s="63" t="s">
        <v>267</v>
      </c>
      <c r="H406" s="64" t="s">
        <v>493</v>
      </c>
    </row>
    <row r="407" spans="1:8" ht="24.9" customHeight="1" x14ac:dyDescent="0.4">
      <c r="A407" s="435"/>
      <c r="B407" s="34" t="str">
        <f>'пищ аллер+атоп дерм 3-7'!B410</f>
        <v>Котлеты рубленные из птицы</v>
      </c>
      <c r="C407" s="40" t="s">
        <v>275</v>
      </c>
      <c r="D407" s="40">
        <v>7.1</v>
      </c>
      <c r="E407" s="40">
        <v>12</v>
      </c>
      <c r="F407" s="40">
        <v>2.5</v>
      </c>
      <c r="G407" s="33">
        <v>147</v>
      </c>
      <c r="H407" s="64" t="s">
        <v>494</v>
      </c>
    </row>
    <row r="408" spans="1:8" ht="24.9" customHeight="1" x14ac:dyDescent="0.4">
      <c r="A408" s="435"/>
      <c r="B408" s="76" t="str">
        <f>'пищ аллер+атоп дерм 3-7'!B411</f>
        <v xml:space="preserve">Пюре из овощей </v>
      </c>
      <c r="C408" s="40">
        <v>120</v>
      </c>
      <c r="D408" s="40">
        <v>3.09</v>
      </c>
      <c r="E408" s="40">
        <v>7.8</v>
      </c>
      <c r="F408" s="40">
        <v>7.7</v>
      </c>
      <c r="G408" s="33">
        <v>114</v>
      </c>
      <c r="H408" s="30" t="s">
        <v>507</v>
      </c>
    </row>
    <row r="409" spans="1:8" ht="24.9" customHeight="1" x14ac:dyDescent="0.4">
      <c r="A409" s="435"/>
      <c r="B409" s="34" t="str">
        <f>'пищ аллер+атоп дерм 3-7'!B412</f>
        <v>Хлеб Дарницкий</v>
      </c>
      <c r="C409" s="15">
        <v>40</v>
      </c>
      <c r="D409" s="11" t="s">
        <v>75</v>
      </c>
      <c r="E409" s="11" t="s">
        <v>76</v>
      </c>
      <c r="F409" s="11" t="s">
        <v>77</v>
      </c>
      <c r="G409" s="29" t="s">
        <v>78</v>
      </c>
      <c r="H409" s="91"/>
    </row>
    <row r="410" spans="1:8" ht="24.9" customHeight="1" x14ac:dyDescent="0.4">
      <c r="A410" s="436"/>
      <c r="B410" s="54" t="str">
        <f>'пищ аллер+атоп дерм 3-7'!B413</f>
        <v xml:space="preserve">Кисель плодово- ягодный </v>
      </c>
      <c r="C410" s="15">
        <v>150</v>
      </c>
      <c r="D410" s="11" t="s">
        <v>56</v>
      </c>
      <c r="E410" s="11" t="s">
        <v>56</v>
      </c>
      <c r="F410" s="10" t="s">
        <v>79</v>
      </c>
      <c r="G410" s="12">
        <v>57</v>
      </c>
      <c r="H410" s="91" t="s">
        <v>432</v>
      </c>
    </row>
    <row r="411" spans="1:8" ht="24.9" customHeight="1" x14ac:dyDescent="0.4">
      <c r="A411" s="434"/>
      <c r="B411" s="20" t="str">
        <f>'пищ аллер+атоп дерм 3-7'!B414</f>
        <v>Итого за обед</v>
      </c>
      <c r="C411" s="59" t="s">
        <v>504</v>
      </c>
      <c r="D411" s="38">
        <f>D405+D406+D407+D408+D409+D410</f>
        <v>13.29</v>
      </c>
      <c r="E411" s="38">
        <f>E405+E406+E407+E408+E409+E410</f>
        <v>21.96</v>
      </c>
      <c r="F411" s="38">
        <f>F405+F406+F407+F408+F409+F410</f>
        <v>48.54</v>
      </c>
      <c r="G411" s="37">
        <f>G405+G406+G407+G408+G409+G410</f>
        <v>447.2</v>
      </c>
      <c r="H411" s="39"/>
    </row>
    <row r="412" spans="1:8" ht="24.9" customHeight="1" x14ac:dyDescent="0.4">
      <c r="A412" s="468" t="s">
        <v>59</v>
      </c>
      <c r="B412" s="41" t="str">
        <f>'пищ аллер+атоп дерм 3-7'!B415</f>
        <v>Сок фруктовый</v>
      </c>
      <c r="C412" s="15">
        <v>160</v>
      </c>
      <c r="D412" s="11" t="s">
        <v>177</v>
      </c>
      <c r="E412" s="11" t="s">
        <v>289</v>
      </c>
      <c r="F412" s="42" t="s">
        <v>92</v>
      </c>
      <c r="G412" s="12" t="s">
        <v>13</v>
      </c>
      <c r="H412" s="30" t="s">
        <v>433</v>
      </c>
    </row>
    <row r="413" spans="1:8" ht="24.9" customHeight="1" x14ac:dyDescent="0.4">
      <c r="A413" s="434"/>
      <c r="B413" s="20" t="str">
        <f>'пищ аллер+атоп дерм 3-7'!B416</f>
        <v>Итого за полдник</v>
      </c>
      <c r="C413" s="113">
        <v>160</v>
      </c>
      <c r="D413" s="114" t="s">
        <v>177</v>
      </c>
      <c r="E413" s="114" t="s">
        <v>289</v>
      </c>
      <c r="F413" s="115" t="s">
        <v>92</v>
      </c>
      <c r="G413" s="116" t="s">
        <v>13</v>
      </c>
      <c r="H413" s="92"/>
    </row>
    <row r="414" spans="1:8" ht="24.9" customHeight="1" x14ac:dyDescent="0.4">
      <c r="A414" s="468" t="s">
        <v>8</v>
      </c>
      <c r="B414" s="28" t="str">
        <f>'пищ аллер+атоп дерм 3-7'!B417</f>
        <v>Каша пшенная  рассыпчатая</v>
      </c>
      <c r="C414" s="8" t="s">
        <v>248</v>
      </c>
      <c r="D414" s="11" t="s">
        <v>317</v>
      </c>
      <c r="E414" s="11" t="s">
        <v>416</v>
      </c>
      <c r="F414" s="11" t="s">
        <v>318</v>
      </c>
      <c r="G414" s="29" t="s">
        <v>319</v>
      </c>
      <c r="H414" s="58" t="s">
        <v>478</v>
      </c>
    </row>
    <row r="415" spans="1:8" ht="24.9" customHeight="1" x14ac:dyDescent="0.4">
      <c r="A415" s="436"/>
      <c r="B415" s="44" t="s">
        <v>604</v>
      </c>
      <c r="C415" s="8" t="s">
        <v>275</v>
      </c>
      <c r="D415" s="10">
        <v>6.8</v>
      </c>
      <c r="E415" s="10">
        <v>10.8</v>
      </c>
      <c r="F415" s="53">
        <v>8.3000000000000007</v>
      </c>
      <c r="G415" s="12">
        <v>163</v>
      </c>
      <c r="H415" s="54" t="s">
        <v>448</v>
      </c>
    </row>
    <row r="416" spans="1:8" ht="24.9" customHeight="1" x14ac:dyDescent="0.4">
      <c r="A416" s="436"/>
      <c r="B416" s="52" t="str">
        <f>'пищ аллер+атоп дерм 3-7'!B419</f>
        <v>Чай с сахаром</v>
      </c>
      <c r="C416" s="8">
        <v>120</v>
      </c>
      <c r="D416" s="11" t="s">
        <v>72</v>
      </c>
      <c r="E416" s="11" t="s">
        <v>93</v>
      </c>
      <c r="F416" s="42" t="s">
        <v>599</v>
      </c>
      <c r="G416" s="12">
        <v>115</v>
      </c>
      <c r="H416" s="34"/>
    </row>
    <row r="417" spans="1:8" ht="24.9" customHeight="1" x14ac:dyDescent="0.4">
      <c r="A417" s="434"/>
      <c r="B417" s="180" t="s">
        <v>162</v>
      </c>
      <c r="C417" s="21">
        <v>400</v>
      </c>
      <c r="D417" s="48">
        <f>D414+D415+D416</f>
        <v>29.200000000000003</v>
      </c>
      <c r="E417" s="48">
        <f>E414+E415+E416</f>
        <v>24.400000000000002</v>
      </c>
      <c r="F417" s="48">
        <f>F414+F415+F416</f>
        <v>65.5</v>
      </c>
      <c r="G417" s="49">
        <f>G414+G415+G416</f>
        <v>607</v>
      </c>
      <c r="H417" s="39"/>
    </row>
    <row r="418" spans="1:8" ht="24.9" customHeight="1" x14ac:dyDescent="0.4">
      <c r="A418" s="472" t="s">
        <v>83</v>
      </c>
      <c r="B418" s="473"/>
      <c r="C418" s="49">
        <f>C417+C413+C411+C404+C402</f>
        <v>1599</v>
      </c>
      <c r="D418" s="48">
        <f>D417+D413+D411+D404+D402</f>
        <v>57.17</v>
      </c>
      <c r="E418" s="48">
        <f>E417+E413+E411+E404+E402</f>
        <v>54.45</v>
      </c>
      <c r="F418" s="48">
        <f>F417+F413+F411+F404+F402</f>
        <v>175.64</v>
      </c>
      <c r="G418" s="49">
        <f>G402+G404+G411+G413+G417</f>
        <v>1433.2</v>
      </c>
      <c r="H418" s="39"/>
    </row>
    <row r="419" spans="1:8" x14ac:dyDescent="0.4">
      <c r="A419" s="470" t="s">
        <v>24</v>
      </c>
      <c r="B419" s="470" t="s">
        <v>25</v>
      </c>
      <c r="C419" s="467" t="s">
        <v>26</v>
      </c>
      <c r="D419" s="467" t="s">
        <v>37</v>
      </c>
      <c r="E419" s="467"/>
      <c r="F419" s="467"/>
      <c r="G419" s="470" t="s">
        <v>38</v>
      </c>
      <c r="H419" s="470" t="s">
        <v>39</v>
      </c>
    </row>
    <row r="420" spans="1:8" x14ac:dyDescent="0.4">
      <c r="A420" s="471"/>
      <c r="B420" s="471"/>
      <c r="C420" s="468"/>
      <c r="D420" s="224" t="s">
        <v>4</v>
      </c>
      <c r="E420" s="224" t="s">
        <v>36</v>
      </c>
      <c r="F420" s="224" t="s">
        <v>30</v>
      </c>
      <c r="G420" s="471"/>
      <c r="H420" s="471"/>
    </row>
    <row r="421" spans="1:8" ht="24.9" customHeight="1" x14ac:dyDescent="0.4">
      <c r="A421" s="478" t="s">
        <v>390</v>
      </c>
      <c r="B421" s="479"/>
      <c r="C421" s="479"/>
      <c r="D421" s="479"/>
      <c r="E421" s="479"/>
      <c r="F421" s="479"/>
      <c r="G421" s="479"/>
      <c r="H421" s="480"/>
    </row>
    <row r="422" spans="1:8" ht="24.75" customHeight="1" x14ac:dyDescent="0.4">
      <c r="A422" s="467" t="s">
        <v>40</v>
      </c>
      <c r="B422" s="13" t="str">
        <f>'пищ аллер+атоп дерм 3-7'!B426</f>
        <v>Каша кукурузная на воде</v>
      </c>
      <c r="C422" s="65">
        <v>120</v>
      </c>
      <c r="D422" s="78">
        <v>10.6</v>
      </c>
      <c r="E422" s="79">
        <v>15.6</v>
      </c>
      <c r="F422" s="79">
        <v>1.8</v>
      </c>
      <c r="G422" s="62" t="s">
        <v>10</v>
      </c>
      <c r="H422" s="45" t="s">
        <v>479</v>
      </c>
    </row>
    <row r="423" spans="1:8" ht="24.9" customHeight="1" x14ac:dyDescent="0.4">
      <c r="A423" s="467"/>
      <c r="B423" s="41" t="str">
        <f>'пищ аллер+атоп дерм 3-7'!B427</f>
        <v>Бутерброд с сыром</v>
      </c>
      <c r="C423" s="11" t="s">
        <v>142</v>
      </c>
      <c r="D423" s="10" t="s">
        <v>105</v>
      </c>
      <c r="E423" s="10" t="s">
        <v>143</v>
      </c>
      <c r="F423" s="53" t="s">
        <v>144</v>
      </c>
      <c r="G423" s="12" t="s">
        <v>145</v>
      </c>
      <c r="H423" s="45" t="s">
        <v>451</v>
      </c>
    </row>
    <row r="424" spans="1:8" ht="24.75" customHeight="1" x14ac:dyDescent="0.4">
      <c r="A424" s="467"/>
      <c r="B424" s="44" t="str">
        <f>'пищ аллер+атоп дерм 3-7'!B428</f>
        <v>Чай с сахаром</v>
      </c>
      <c r="C424" s="15">
        <v>150</v>
      </c>
      <c r="D424" s="11">
        <v>2.1</v>
      </c>
      <c r="E424" s="11">
        <v>2.1</v>
      </c>
      <c r="F424" s="42">
        <v>11</v>
      </c>
      <c r="G424" s="12">
        <v>70</v>
      </c>
      <c r="H424" s="45" t="s">
        <v>439</v>
      </c>
    </row>
    <row r="425" spans="1:8" ht="24.9" customHeight="1" x14ac:dyDescent="0.4">
      <c r="A425" s="467"/>
      <c r="B425" s="20" t="str">
        <f>'пищ аллер+атоп дерм 3-7'!B429</f>
        <v>Итого за завтрак</v>
      </c>
      <c r="C425" s="21">
        <v>310</v>
      </c>
      <c r="D425" s="22">
        <f>D422+D423+D424</f>
        <v>17.7</v>
      </c>
      <c r="E425" s="22">
        <f>E422+E423+E424</f>
        <v>20.700000000000003</v>
      </c>
      <c r="F425" s="22">
        <f>F422+F423+F424</f>
        <v>27.3</v>
      </c>
      <c r="G425" s="21">
        <f>G422+G423+G424</f>
        <v>366</v>
      </c>
      <c r="H425" s="55"/>
    </row>
    <row r="426" spans="1:8" ht="24.9" customHeight="1" x14ac:dyDescent="0.4">
      <c r="A426" s="468" t="s">
        <v>23</v>
      </c>
      <c r="B426" s="28" t="str">
        <f>'пищ аллер+атоп дерм 3-7'!B430</f>
        <v>Напиток из шиповника</v>
      </c>
      <c r="C426" s="15">
        <v>100</v>
      </c>
      <c r="D426" s="11" t="s">
        <v>76</v>
      </c>
      <c r="E426" s="11" t="s">
        <v>148</v>
      </c>
      <c r="F426" s="73" t="s">
        <v>149</v>
      </c>
      <c r="G426" s="29" t="s">
        <v>70</v>
      </c>
      <c r="H426" s="45" t="s">
        <v>460</v>
      </c>
    </row>
    <row r="427" spans="1:8" ht="24.9" customHeight="1" x14ac:dyDescent="0.4">
      <c r="A427" s="434"/>
      <c r="B427" s="25" t="str">
        <f>'пищ аллер+атоп дерм 3-7'!B431</f>
        <v>Итого за II завтрак</v>
      </c>
      <c r="C427" s="26">
        <v>100</v>
      </c>
      <c r="D427" s="22" t="str">
        <f>D426</f>
        <v>0,3</v>
      </c>
      <c r="E427" s="22" t="str">
        <f>E426</f>
        <v>0,13</v>
      </c>
      <c r="F427" s="22" t="str">
        <f>F426</f>
        <v>13,4</v>
      </c>
      <c r="G427" s="21" t="str">
        <f>G426</f>
        <v>55</v>
      </c>
      <c r="H427" s="55"/>
    </row>
    <row r="428" spans="1:8" ht="32.25" customHeight="1" x14ac:dyDescent="0.4">
      <c r="A428" s="435" t="s">
        <v>6</v>
      </c>
      <c r="B428" s="52" t="str">
        <f>'пищ аллер+атоп дерм 3-7'!B432</f>
        <v>Салат из свежих помидоров со сладким перцем</v>
      </c>
      <c r="C428" s="15">
        <v>40</v>
      </c>
      <c r="D428" s="56" t="s">
        <v>71</v>
      </c>
      <c r="E428" s="42" t="s">
        <v>72</v>
      </c>
      <c r="F428" s="42" t="s">
        <v>72</v>
      </c>
      <c r="G428" s="24" t="s">
        <v>73</v>
      </c>
      <c r="H428" s="30" t="s">
        <v>516</v>
      </c>
    </row>
    <row r="429" spans="1:8" ht="24.75" customHeight="1" x14ac:dyDescent="0.4">
      <c r="A429" s="435"/>
      <c r="B429" s="34" t="str">
        <f>'пищ аллер+атоп дерм 3-7'!B433</f>
        <v>Рассольник домашний на м/б  (без сметаны)</v>
      </c>
      <c r="C429" s="40" t="s">
        <v>74</v>
      </c>
      <c r="D429" s="40">
        <v>1.3</v>
      </c>
      <c r="E429" s="40">
        <v>3</v>
      </c>
      <c r="F429" s="40">
        <v>8.1999999999999993</v>
      </c>
      <c r="G429" s="33">
        <v>66</v>
      </c>
      <c r="H429" s="45" t="s">
        <v>491</v>
      </c>
    </row>
    <row r="430" spans="1:8" ht="24.75" customHeight="1" x14ac:dyDescent="0.4">
      <c r="A430" s="435"/>
      <c r="B430" s="74" t="str">
        <f>'пищ аллер+атоп дерм 3-7'!B434</f>
        <v>Тефтели рыбные (горбуша)</v>
      </c>
      <c r="C430" s="15" t="s">
        <v>350</v>
      </c>
      <c r="D430" s="11" t="s">
        <v>28</v>
      </c>
      <c r="E430" s="11" t="s">
        <v>86</v>
      </c>
      <c r="F430" s="73" t="s">
        <v>388</v>
      </c>
      <c r="G430" s="29" t="s">
        <v>245</v>
      </c>
      <c r="H430" s="54" t="s">
        <v>733</v>
      </c>
    </row>
    <row r="431" spans="1:8" ht="24.75" customHeight="1" x14ac:dyDescent="0.4">
      <c r="A431" s="435"/>
      <c r="B431" s="41" t="str">
        <f>'пищ аллер+атоп дерм 3-7'!B435</f>
        <v>Каша рисовая рассыпчатая</v>
      </c>
      <c r="C431" s="15" t="s">
        <v>271</v>
      </c>
      <c r="D431" s="11" t="s">
        <v>46</v>
      </c>
      <c r="E431" s="11" t="s">
        <v>178</v>
      </c>
      <c r="F431" s="10" t="s">
        <v>301</v>
      </c>
      <c r="G431" s="29" t="s">
        <v>302</v>
      </c>
      <c r="H431" s="45" t="s">
        <v>435</v>
      </c>
    </row>
    <row r="432" spans="1:8" ht="24.75" customHeight="1" x14ac:dyDescent="0.4">
      <c r="A432" s="435"/>
      <c r="B432" s="34" t="str">
        <f>'пищ аллер+атоп дерм 3-7'!B436</f>
        <v>Хлеб Дарницкий</v>
      </c>
      <c r="C432" s="15">
        <v>40</v>
      </c>
      <c r="D432" s="11" t="s">
        <v>75</v>
      </c>
      <c r="E432" s="11" t="s">
        <v>76</v>
      </c>
      <c r="F432" s="11" t="s">
        <v>77</v>
      </c>
      <c r="G432" s="29" t="s">
        <v>78</v>
      </c>
      <c r="H432" s="58"/>
    </row>
    <row r="433" spans="1:8" ht="24.75" customHeight="1" x14ac:dyDescent="0.4">
      <c r="A433" s="436"/>
      <c r="B433" s="14" t="str">
        <f>'пищ аллер+атоп дерм 3-7'!B437</f>
        <v>Чай с сахаром и лимоном</v>
      </c>
      <c r="C433" s="15">
        <v>150</v>
      </c>
      <c r="D433" s="16" t="s">
        <v>31</v>
      </c>
      <c r="E433" s="16" t="s">
        <v>32</v>
      </c>
      <c r="F433" s="17">
        <v>4.7</v>
      </c>
      <c r="G433" s="12">
        <v>19</v>
      </c>
      <c r="H433" s="54" t="s">
        <v>446</v>
      </c>
    </row>
    <row r="434" spans="1:8" ht="24.9" customHeight="1" x14ac:dyDescent="0.4">
      <c r="A434" s="434"/>
      <c r="B434" s="20" t="str">
        <f>'пищ аллер+атоп дерм 3-7'!B438</f>
        <v>Итого за обед</v>
      </c>
      <c r="C434" s="59" t="s">
        <v>567</v>
      </c>
      <c r="D434" s="38">
        <f>D433+D432+D431+D429+D428</f>
        <v>6.0000000000000009</v>
      </c>
      <c r="E434" s="38">
        <f>E433+E432+E431+E429+E428</f>
        <v>7.7299999999999995</v>
      </c>
      <c r="F434" s="38">
        <f>F433+F432+F431+F429+F428</f>
        <v>55.7</v>
      </c>
      <c r="G434" s="37">
        <f>G433+G432+G431+G429+G428</f>
        <v>323</v>
      </c>
      <c r="H434" s="50"/>
    </row>
    <row r="435" spans="1:8" ht="24.9" customHeight="1" x14ac:dyDescent="0.4">
      <c r="A435" s="468" t="s">
        <v>59</v>
      </c>
      <c r="B435" s="52" t="str">
        <f>'пищ аллер+атоп дерм 3-7'!B439</f>
        <v>Кондитерское изделие (пряник)</v>
      </c>
      <c r="C435" s="68">
        <v>30</v>
      </c>
      <c r="D435" s="16">
        <v>1.7</v>
      </c>
      <c r="E435" s="16">
        <v>2.2000000000000002</v>
      </c>
      <c r="F435" s="69">
        <v>27.15</v>
      </c>
      <c r="G435" s="12">
        <v>135</v>
      </c>
      <c r="H435" s="30"/>
    </row>
    <row r="436" spans="1:8" ht="24.9" customHeight="1" x14ac:dyDescent="0.4">
      <c r="A436" s="436"/>
      <c r="B436" s="28" t="str">
        <f>'пищ аллер+атоп дерм 3-7'!B440</f>
        <v>Сок фруктовый</v>
      </c>
      <c r="C436" s="15">
        <v>150</v>
      </c>
      <c r="D436" s="11" t="s">
        <v>51</v>
      </c>
      <c r="E436" s="11" t="s">
        <v>48</v>
      </c>
      <c r="F436" s="60" t="s">
        <v>127</v>
      </c>
      <c r="G436" s="29" t="s">
        <v>14</v>
      </c>
      <c r="H436" s="45" t="s">
        <v>397</v>
      </c>
    </row>
    <row r="437" spans="1:8" ht="24.9" customHeight="1" x14ac:dyDescent="0.4">
      <c r="A437" s="434"/>
      <c r="B437" s="20" t="str">
        <f>'пищ аллер+атоп дерм 3-7'!B441</f>
        <v>Итого за полдник</v>
      </c>
      <c r="C437" s="43">
        <v>180</v>
      </c>
      <c r="D437" s="38">
        <f>D436+D435</f>
        <v>5.8</v>
      </c>
      <c r="E437" s="38">
        <f>E436+E435</f>
        <v>6.8</v>
      </c>
      <c r="F437" s="38">
        <f>F436+F435</f>
        <v>33.549999999999997</v>
      </c>
      <c r="G437" s="37">
        <f>G436+G435</f>
        <v>217</v>
      </c>
      <c r="H437" s="80"/>
    </row>
    <row r="438" spans="1:8" ht="24.9" customHeight="1" x14ac:dyDescent="0.4">
      <c r="A438" s="474" t="s">
        <v>8</v>
      </c>
      <c r="B438" s="44" t="str">
        <f>'пищ аллер+атоп дерм 3-7'!B442</f>
        <v>Вак- балиш</v>
      </c>
      <c r="C438" s="15">
        <v>130</v>
      </c>
      <c r="D438" s="11" t="s">
        <v>535</v>
      </c>
      <c r="E438" s="11" t="s">
        <v>156</v>
      </c>
      <c r="F438" s="11" t="s">
        <v>261</v>
      </c>
      <c r="G438" s="29" t="s">
        <v>262</v>
      </c>
      <c r="H438" s="30" t="s">
        <v>515</v>
      </c>
    </row>
    <row r="439" spans="1:8" ht="24.9" customHeight="1" x14ac:dyDescent="0.4">
      <c r="A439" s="436"/>
      <c r="B439" s="41" t="str">
        <f>'пищ аллер+атоп дерм 3-7'!B443</f>
        <v>Чай с сахаром</v>
      </c>
      <c r="C439" s="8">
        <v>150</v>
      </c>
      <c r="D439" s="10" t="s">
        <v>31</v>
      </c>
      <c r="E439" s="10" t="s">
        <v>564</v>
      </c>
      <c r="F439" s="10" t="s">
        <v>48</v>
      </c>
      <c r="G439" s="12" t="s">
        <v>565</v>
      </c>
      <c r="H439" s="30" t="s">
        <v>430</v>
      </c>
    </row>
    <row r="440" spans="1:8" ht="24.9" customHeight="1" x14ac:dyDescent="0.4">
      <c r="A440" s="436"/>
      <c r="B440" s="52" t="str">
        <f>'пищ аллер+атоп дерм 3-7'!B444</f>
        <v>Фрукт (груша)</v>
      </c>
      <c r="C440" s="34">
        <v>100</v>
      </c>
      <c r="D440" s="34">
        <v>0.4</v>
      </c>
      <c r="E440" s="34">
        <v>0.3</v>
      </c>
      <c r="F440" s="34">
        <v>10.3</v>
      </c>
      <c r="G440" s="34">
        <v>47</v>
      </c>
      <c r="H440" s="30"/>
    </row>
    <row r="441" spans="1:8" ht="24.9" customHeight="1" x14ac:dyDescent="0.4">
      <c r="A441" s="434"/>
      <c r="B441" s="20" t="str">
        <f>'пищ аллер+атоп дерм 3-7'!B445</f>
        <v>Итого за ужин</v>
      </c>
      <c r="C441" s="21">
        <f>C438+C439+C440</f>
        <v>380</v>
      </c>
      <c r="D441" s="22">
        <f>D438+D439+D440</f>
        <v>13.17</v>
      </c>
      <c r="E441" s="22">
        <f>E438+E439+E440</f>
        <v>14.72</v>
      </c>
      <c r="F441" s="22">
        <f>F438+F439+F440</f>
        <v>45.900000000000006</v>
      </c>
      <c r="G441" s="21">
        <f>G438+G439+G440</f>
        <v>382</v>
      </c>
      <c r="H441" s="39"/>
    </row>
    <row r="442" spans="1:8" ht="24.9" customHeight="1" x14ac:dyDescent="0.4">
      <c r="A442" s="472" t="s">
        <v>83</v>
      </c>
      <c r="B442" s="473"/>
      <c r="C442" s="49">
        <f>C441+C437+C434+C427+C425</f>
        <v>1538</v>
      </c>
      <c r="D442" s="48">
        <f>D425+D427+D434+D437+D441</f>
        <v>42.97</v>
      </c>
      <c r="E442" s="48">
        <f>E425+E427+E434+E437+E441</f>
        <v>50.08</v>
      </c>
      <c r="F442" s="48">
        <f>F425+F427+F434+F437+F441</f>
        <v>175.85</v>
      </c>
      <c r="G442" s="49">
        <f>G425+G427+G434+G437+G441</f>
        <v>1343</v>
      </c>
      <c r="H442" s="39"/>
    </row>
    <row r="443" spans="1:8" x14ac:dyDescent="0.4">
      <c r="A443" s="470" t="s">
        <v>24</v>
      </c>
      <c r="B443" s="470" t="s">
        <v>25</v>
      </c>
      <c r="C443" s="467" t="s">
        <v>26</v>
      </c>
      <c r="D443" s="467" t="s">
        <v>37</v>
      </c>
      <c r="E443" s="467"/>
      <c r="F443" s="467"/>
      <c r="G443" s="470" t="s">
        <v>38</v>
      </c>
      <c r="H443" s="470" t="s">
        <v>39</v>
      </c>
    </row>
    <row r="444" spans="1:8" x14ac:dyDescent="0.4">
      <c r="A444" s="471"/>
      <c r="B444" s="471"/>
      <c r="C444" s="468"/>
      <c r="D444" s="224" t="s">
        <v>4</v>
      </c>
      <c r="E444" s="224" t="s">
        <v>36</v>
      </c>
      <c r="F444" s="224" t="s">
        <v>30</v>
      </c>
      <c r="G444" s="471"/>
      <c r="H444" s="471"/>
    </row>
    <row r="445" spans="1:8" ht="24.9" customHeight="1" x14ac:dyDescent="0.4">
      <c r="A445" s="478" t="s">
        <v>392</v>
      </c>
      <c r="B445" s="479"/>
      <c r="C445" s="479"/>
      <c r="D445" s="479"/>
      <c r="E445" s="479"/>
      <c r="F445" s="479"/>
      <c r="G445" s="479"/>
      <c r="H445" s="480"/>
    </row>
    <row r="446" spans="1:8" ht="24.75" customHeight="1" x14ac:dyDescent="0.4">
      <c r="A446" s="467" t="s">
        <v>40</v>
      </c>
      <c r="B446" s="232" t="s">
        <v>139</v>
      </c>
      <c r="C446" s="90" t="s">
        <v>324</v>
      </c>
      <c r="D446" s="40">
        <v>6.02</v>
      </c>
      <c r="E446" s="84">
        <v>10.32</v>
      </c>
      <c r="F446" s="40">
        <v>23.2</v>
      </c>
      <c r="G446" s="33">
        <v>213</v>
      </c>
      <c r="H446" s="30" t="s">
        <v>469</v>
      </c>
    </row>
    <row r="447" spans="1:8" ht="24.75" hidden="1" customHeight="1" x14ac:dyDescent="0.4">
      <c r="A447" s="467"/>
      <c r="B447" s="18"/>
      <c r="C447" s="8"/>
      <c r="D447" s="11"/>
      <c r="E447" s="11"/>
      <c r="F447" s="11"/>
      <c r="G447" s="12"/>
      <c r="H447" s="91"/>
    </row>
    <row r="448" spans="1:8" ht="24.75" customHeight="1" x14ac:dyDescent="0.4">
      <c r="A448" s="467"/>
      <c r="B448" s="44" t="str">
        <f>'пищ аллер+атоп дерм 3-7'!B452</f>
        <v>Чай с сахаром</v>
      </c>
      <c r="C448" s="8">
        <v>150</v>
      </c>
      <c r="D448" s="10" t="s">
        <v>122</v>
      </c>
      <c r="E448" s="10" t="s">
        <v>123</v>
      </c>
      <c r="F448" s="53" t="s">
        <v>561</v>
      </c>
      <c r="G448" s="12" t="s">
        <v>562</v>
      </c>
      <c r="H448" s="54" t="s">
        <v>448</v>
      </c>
    </row>
    <row r="449" spans="1:8" ht="24.75" customHeight="1" x14ac:dyDescent="0.4">
      <c r="A449" s="467"/>
      <c r="B449" s="52" t="str">
        <f>'пищ аллер+атоп дерм 3-7'!B453</f>
        <v>Кондитерское изделие (печенье)</v>
      </c>
      <c r="C449" s="34">
        <v>30</v>
      </c>
      <c r="D449" s="34">
        <v>2.04</v>
      </c>
      <c r="E449" s="34">
        <v>1.68</v>
      </c>
      <c r="F449" s="34">
        <v>18</v>
      </c>
      <c r="G449" s="100">
        <v>95</v>
      </c>
      <c r="H449" s="30"/>
    </row>
    <row r="450" spans="1:8" ht="24.75" customHeight="1" x14ac:dyDescent="0.4">
      <c r="A450" s="467"/>
      <c r="B450" s="20" t="str">
        <f>'пищ аллер+атоп дерм 3-7'!B454</f>
        <v>Итого за завтрак</v>
      </c>
      <c r="C450" s="21">
        <v>335</v>
      </c>
      <c r="D450" s="22">
        <f>D446+D447+D448+D449</f>
        <v>10.46</v>
      </c>
      <c r="E450" s="22">
        <f>E446+E447+E448+E449</f>
        <v>14.3</v>
      </c>
      <c r="F450" s="22">
        <f>F446+F447+F448+F449</f>
        <v>51.4</v>
      </c>
      <c r="G450" s="21">
        <f>G446+G447+G448+G449</f>
        <v>377</v>
      </c>
      <c r="H450" s="55"/>
    </row>
    <row r="451" spans="1:8" ht="24.75" customHeight="1" x14ac:dyDescent="0.4">
      <c r="A451" s="468" t="s">
        <v>23</v>
      </c>
      <c r="B451" s="23" t="str">
        <f>'пищ аллер+атоп дерм 3-7'!B455</f>
        <v>Сок фруктовый</v>
      </c>
      <c r="C451" s="11" t="s">
        <v>551</v>
      </c>
      <c r="D451" s="16">
        <v>1.08</v>
      </c>
      <c r="E451" s="17">
        <v>0.5</v>
      </c>
      <c r="F451" s="17">
        <v>11.6</v>
      </c>
      <c r="G451" s="24">
        <v>55.16</v>
      </c>
      <c r="H451" s="82"/>
    </row>
    <row r="452" spans="1:8" ht="24.75" customHeight="1" x14ac:dyDescent="0.4">
      <c r="A452" s="434"/>
      <c r="B452" s="25" t="str">
        <f>'пищ аллер+атоп дерм 3-7'!B456</f>
        <v>Итого за II завтрак</v>
      </c>
      <c r="C452" s="26">
        <v>150</v>
      </c>
      <c r="D452" s="22">
        <f>D451</f>
        <v>1.08</v>
      </c>
      <c r="E452" s="22">
        <f>E451</f>
        <v>0.5</v>
      </c>
      <c r="F452" s="22">
        <f>F451</f>
        <v>11.6</v>
      </c>
      <c r="G452" s="21">
        <v>55</v>
      </c>
      <c r="H452" s="55"/>
    </row>
    <row r="453" spans="1:8" ht="24.75" customHeight="1" x14ac:dyDescent="0.4">
      <c r="A453" s="435" t="s">
        <v>6</v>
      </c>
      <c r="B453" s="28" t="str">
        <f>'пищ аллер+атоп дерм 3-7'!B457</f>
        <v>Салат из свеклы с растительным маслом</v>
      </c>
      <c r="C453" s="15">
        <v>40</v>
      </c>
      <c r="D453" s="11" t="s">
        <v>45</v>
      </c>
      <c r="E453" s="11" t="s">
        <v>158</v>
      </c>
      <c r="F453" s="42" t="s">
        <v>298</v>
      </c>
      <c r="G453" s="12" t="s">
        <v>13</v>
      </c>
      <c r="H453" s="30" t="s">
        <v>557</v>
      </c>
    </row>
    <row r="454" spans="1:8" ht="36.75" customHeight="1" x14ac:dyDescent="0.4">
      <c r="A454" s="435"/>
      <c r="B454" s="28" t="str">
        <f>'пищ аллер+атоп дерм 3-7'!B458</f>
        <v>Щи из свежей капусты  с картофелем на м/б  (без сметаны)</v>
      </c>
      <c r="C454" s="15" t="s">
        <v>74</v>
      </c>
      <c r="D454" s="56">
        <v>1.1000000000000001</v>
      </c>
      <c r="E454" s="42">
        <v>3.3</v>
      </c>
      <c r="F454" s="42">
        <v>5</v>
      </c>
      <c r="G454" s="24">
        <v>55</v>
      </c>
      <c r="H454" s="58" t="s">
        <v>464</v>
      </c>
    </row>
    <row r="455" spans="1:8" ht="24.9" customHeight="1" x14ac:dyDescent="0.4">
      <c r="A455" s="435"/>
      <c r="B455" s="74" t="str">
        <f>'пищ аллер+атоп дерм 3-7'!B459</f>
        <v>Фрикадельки из кур</v>
      </c>
      <c r="C455" s="15" t="s">
        <v>574</v>
      </c>
      <c r="D455" s="11" t="s">
        <v>174</v>
      </c>
      <c r="E455" s="11" t="s">
        <v>509</v>
      </c>
      <c r="F455" s="11" t="s">
        <v>321</v>
      </c>
      <c r="G455" s="29">
        <v>112</v>
      </c>
      <c r="H455" s="54" t="s">
        <v>571</v>
      </c>
    </row>
    <row r="456" spans="1:8" ht="24.9" customHeight="1" x14ac:dyDescent="0.4">
      <c r="A456" s="435"/>
      <c r="B456" s="41" t="str">
        <f>'пищ аллер+атоп дерм 3-7'!B460</f>
        <v>Картофель тушенный</v>
      </c>
      <c r="C456" s="8">
        <v>120</v>
      </c>
      <c r="D456" s="11" t="s">
        <v>408</v>
      </c>
      <c r="E456" s="11" t="s">
        <v>409</v>
      </c>
      <c r="F456" s="11" t="s">
        <v>410</v>
      </c>
      <c r="G456" s="29" t="s">
        <v>411</v>
      </c>
      <c r="H456" s="54" t="s">
        <v>458</v>
      </c>
    </row>
    <row r="457" spans="1:8" ht="24.9" customHeight="1" x14ac:dyDescent="0.4">
      <c r="A457" s="435"/>
      <c r="B457" s="34" t="str">
        <f>'пищ аллер+атоп дерм 3-7'!B461</f>
        <v>Хлеб Дарницкий</v>
      </c>
      <c r="C457" s="15">
        <v>40</v>
      </c>
      <c r="D457" s="11" t="s">
        <v>75</v>
      </c>
      <c r="E457" s="11" t="s">
        <v>76</v>
      </c>
      <c r="F457" s="11" t="s">
        <v>77</v>
      </c>
      <c r="G457" s="29" t="s">
        <v>78</v>
      </c>
      <c r="H457" s="58"/>
    </row>
    <row r="458" spans="1:8" ht="24.9" customHeight="1" x14ac:dyDescent="0.4">
      <c r="A458" s="436"/>
      <c r="B458" s="41" t="str">
        <f>'пищ аллер+атоп дерм 3-7'!B462</f>
        <v>Компот из свежих плодов (яблоко, груша)</v>
      </c>
      <c r="C458" s="15">
        <v>150</v>
      </c>
      <c r="D458" s="11">
        <v>0.7</v>
      </c>
      <c r="E458" s="11">
        <v>0.04</v>
      </c>
      <c r="F458" s="11">
        <v>20.6</v>
      </c>
      <c r="G458" s="29">
        <v>82</v>
      </c>
      <c r="H458" s="58" t="s">
        <v>443</v>
      </c>
    </row>
    <row r="459" spans="1:8" ht="24.9" customHeight="1" x14ac:dyDescent="0.4">
      <c r="A459" s="434"/>
      <c r="B459" s="20" t="str">
        <f>'пищ аллер+атоп дерм 3-7'!B463</f>
        <v>Итого за обед</v>
      </c>
      <c r="C459" s="59" t="s">
        <v>593</v>
      </c>
      <c r="D459" s="38">
        <f>D453+D454+D455+D456+D457+D458</f>
        <v>13.24</v>
      </c>
      <c r="E459" s="38">
        <f>E453+E454+E455+E456+E457+E458</f>
        <v>21.4</v>
      </c>
      <c r="F459" s="38">
        <f>F453+F454+F455+F456+F457+F458</f>
        <v>64.699999999999989</v>
      </c>
      <c r="G459" s="37">
        <f>G453+G454+G455+G456+G457+G458</f>
        <v>458</v>
      </c>
      <c r="H459" s="50"/>
    </row>
    <row r="460" spans="1:8" ht="24.9" customHeight="1" x14ac:dyDescent="0.4">
      <c r="A460" s="468" t="s">
        <v>59</v>
      </c>
      <c r="B460" s="41" t="str">
        <f>'пищ аллер+атоп дерм 3-7'!B464</f>
        <v>Сок фруктовый</v>
      </c>
      <c r="C460" s="15">
        <v>160</v>
      </c>
      <c r="D460" s="11" t="s">
        <v>177</v>
      </c>
      <c r="E460" s="11" t="s">
        <v>289</v>
      </c>
      <c r="F460" s="42" t="s">
        <v>92</v>
      </c>
      <c r="G460" s="12" t="s">
        <v>13</v>
      </c>
      <c r="H460" s="30" t="s">
        <v>433</v>
      </c>
    </row>
    <row r="461" spans="1:8" ht="24.9" customHeight="1" x14ac:dyDescent="0.4">
      <c r="A461" s="434"/>
      <c r="B461" s="20" t="str">
        <f>'пищ аллер+атоп дерм 3-7'!B465</f>
        <v>Итого за полдник</v>
      </c>
      <c r="C461" s="43">
        <v>160</v>
      </c>
      <c r="D461" s="38">
        <v>4.5</v>
      </c>
      <c r="E461" s="38">
        <v>7.0000000000000007E-2</v>
      </c>
      <c r="F461" s="38">
        <v>5.8</v>
      </c>
      <c r="G461" s="37">
        <v>42</v>
      </c>
      <c r="H461" s="80"/>
    </row>
    <row r="462" spans="1:8" ht="24.9" customHeight="1" x14ac:dyDescent="0.4">
      <c r="A462" s="474" t="s">
        <v>8</v>
      </c>
      <c r="B462" s="44" t="str">
        <f>'пищ аллер+атоп дерм 3-7'!B466</f>
        <v>Язык отварной с овощами</v>
      </c>
      <c r="C462" s="8" t="s">
        <v>350</v>
      </c>
      <c r="D462" s="10" t="s">
        <v>209</v>
      </c>
      <c r="E462" s="10" t="s">
        <v>218</v>
      </c>
      <c r="F462" s="11" t="s">
        <v>97</v>
      </c>
      <c r="G462" s="29" t="s">
        <v>21</v>
      </c>
      <c r="H462" s="13" t="s">
        <v>434</v>
      </c>
    </row>
    <row r="463" spans="1:8" ht="24.9" customHeight="1" x14ac:dyDescent="0.4">
      <c r="A463" s="436"/>
      <c r="B463" s="34" t="str">
        <f>'пищ аллер+атоп дерм 3-7'!B467</f>
        <v>Каша перловая рассыпчатая</v>
      </c>
      <c r="C463" s="40" t="s">
        <v>271</v>
      </c>
      <c r="D463" s="32">
        <v>3.3</v>
      </c>
      <c r="E463" s="32">
        <v>2.5</v>
      </c>
      <c r="F463" s="32">
        <v>23.2</v>
      </c>
      <c r="G463" s="33">
        <v>132</v>
      </c>
      <c r="H463" s="30" t="s">
        <v>467</v>
      </c>
    </row>
    <row r="464" spans="1:8" ht="24.9" customHeight="1" x14ac:dyDescent="0.4">
      <c r="A464" s="436"/>
      <c r="B464" s="430" t="str">
        <f>'пищ аллер+атоп дерм 3-7'!B468</f>
        <v>Хлеб пшеничный</v>
      </c>
      <c r="C464" s="8">
        <v>50</v>
      </c>
      <c r="D464" s="10" t="s">
        <v>217</v>
      </c>
      <c r="E464" s="10" t="s">
        <v>295</v>
      </c>
      <c r="F464" s="10" t="s">
        <v>296</v>
      </c>
      <c r="G464" s="12" t="s">
        <v>297</v>
      </c>
      <c r="H464" s="30" t="s">
        <v>481</v>
      </c>
    </row>
    <row r="465" spans="1:8" ht="24.9" customHeight="1" x14ac:dyDescent="0.4">
      <c r="A465" s="436"/>
      <c r="B465" s="41" t="str">
        <f>'пищ аллер+атоп дерм 3-7'!B469</f>
        <v>Чай с сахаром</v>
      </c>
      <c r="C465" s="15">
        <v>150</v>
      </c>
      <c r="D465" s="16">
        <v>1.1000000000000001</v>
      </c>
      <c r="E465" s="16">
        <v>1.1000000000000001</v>
      </c>
      <c r="F465" s="47">
        <v>6.2</v>
      </c>
      <c r="G465" s="29">
        <v>38</v>
      </c>
      <c r="H465" s="44" t="s">
        <v>436</v>
      </c>
    </row>
    <row r="466" spans="1:8" ht="24.9" customHeight="1" x14ac:dyDescent="0.4">
      <c r="A466" s="434"/>
      <c r="B466" s="20" t="str">
        <f>'пищ аллер+атоп дерм 3-7'!B470</f>
        <v>Итого за ужин</v>
      </c>
      <c r="C466" s="21">
        <v>383</v>
      </c>
      <c r="D466" s="21">
        <f>D462+D463+D464+D465</f>
        <v>20.100000000000001</v>
      </c>
      <c r="E466" s="21">
        <f>E462+E463+E464+E465</f>
        <v>17.400000000000002</v>
      </c>
      <c r="F466" s="21">
        <f>F462+F463+F464+F465</f>
        <v>59.1</v>
      </c>
      <c r="G466" s="21">
        <f>G462+G463+G464+G465</f>
        <v>469</v>
      </c>
      <c r="H466" s="39"/>
    </row>
    <row r="467" spans="1:8" ht="24.9" customHeight="1" x14ac:dyDescent="0.4">
      <c r="A467" s="472" t="s">
        <v>83</v>
      </c>
      <c r="B467" s="473"/>
      <c r="C467" s="49">
        <f>C466+C461+C459+C452+C450</f>
        <v>1587</v>
      </c>
      <c r="D467" s="48">
        <f>D466+D461+D459+D452+D450</f>
        <v>49.38</v>
      </c>
      <c r="E467" s="48">
        <f>E466+E461+E459+E452+E450</f>
        <v>53.67</v>
      </c>
      <c r="F467" s="48">
        <f>F466+F461+F459+F452+F450</f>
        <v>192.6</v>
      </c>
      <c r="G467" s="49">
        <f>G466+G461+G459+G452+G450</f>
        <v>1401</v>
      </c>
      <c r="H467" s="39"/>
    </row>
    <row r="468" spans="1:8" x14ac:dyDescent="0.4">
      <c r="A468" s="470" t="s">
        <v>24</v>
      </c>
      <c r="B468" s="470" t="s">
        <v>25</v>
      </c>
      <c r="C468" s="467" t="s">
        <v>26</v>
      </c>
      <c r="D468" s="467" t="s">
        <v>37</v>
      </c>
      <c r="E468" s="467"/>
      <c r="F468" s="467"/>
      <c r="G468" s="470" t="s">
        <v>38</v>
      </c>
      <c r="H468" s="470" t="s">
        <v>39</v>
      </c>
    </row>
    <row r="469" spans="1:8" x14ac:dyDescent="0.4">
      <c r="A469" s="471"/>
      <c r="B469" s="471"/>
      <c r="C469" s="468"/>
      <c r="D469" s="224" t="s">
        <v>4</v>
      </c>
      <c r="E469" s="224" t="s">
        <v>36</v>
      </c>
      <c r="F469" s="224" t="s">
        <v>30</v>
      </c>
      <c r="G469" s="471"/>
      <c r="H469" s="471"/>
    </row>
    <row r="470" spans="1:8" ht="24.9" customHeight="1" x14ac:dyDescent="0.4">
      <c r="A470" s="478" t="s">
        <v>395</v>
      </c>
      <c r="B470" s="479"/>
      <c r="C470" s="479"/>
      <c r="D470" s="479"/>
      <c r="E470" s="479"/>
      <c r="F470" s="479"/>
      <c r="G470" s="479"/>
      <c r="H470" s="480"/>
    </row>
    <row r="471" spans="1:8" ht="24.9" customHeight="1" x14ac:dyDescent="0.4">
      <c r="A471" s="467" t="s">
        <v>40</v>
      </c>
      <c r="B471" s="28" t="str">
        <f>'пищ аллер+атоп дерм 3-7'!B475</f>
        <v>Каша пшеничная рассыпчатая</v>
      </c>
      <c r="C471" s="8" t="s">
        <v>124</v>
      </c>
      <c r="D471" s="11" t="s">
        <v>100</v>
      </c>
      <c r="E471" s="11" t="s">
        <v>146</v>
      </c>
      <c r="F471" s="11" t="s">
        <v>577</v>
      </c>
      <c r="G471" s="29" t="s">
        <v>578</v>
      </c>
      <c r="H471" s="54" t="s">
        <v>579</v>
      </c>
    </row>
    <row r="472" spans="1:8" ht="24.9" customHeight="1" x14ac:dyDescent="0.4">
      <c r="A472" s="467"/>
      <c r="B472" s="41" t="str">
        <f>'пищ аллер+атоп дерм 3-7'!B476</f>
        <v>Чай с сахаром</v>
      </c>
      <c r="C472" s="11" t="s">
        <v>173</v>
      </c>
      <c r="D472" s="10">
        <v>2.4</v>
      </c>
      <c r="E472" s="10">
        <v>2.4</v>
      </c>
      <c r="F472" s="53">
        <v>14.5</v>
      </c>
      <c r="G472" s="10">
        <v>109</v>
      </c>
      <c r="H472" s="58" t="s">
        <v>459</v>
      </c>
    </row>
    <row r="473" spans="1:8" ht="24.9" customHeight="1" x14ac:dyDescent="0.4">
      <c r="A473" s="467"/>
      <c r="B473" s="44" t="str">
        <f>'пищ аллер+атоп дерм 3-7'!B477</f>
        <v>Батон</v>
      </c>
      <c r="C473" s="15">
        <v>150</v>
      </c>
      <c r="D473" s="11">
        <v>2.1</v>
      </c>
      <c r="E473" s="11">
        <v>2.1</v>
      </c>
      <c r="F473" s="42">
        <v>11</v>
      </c>
      <c r="G473" s="12">
        <v>70</v>
      </c>
      <c r="H473" s="45" t="s">
        <v>439</v>
      </c>
    </row>
    <row r="474" spans="1:8" ht="24.9" customHeight="1" x14ac:dyDescent="0.4">
      <c r="A474" s="467"/>
      <c r="B474" s="20" t="str">
        <f>'пищ аллер+атоп дерм 3-7'!B478</f>
        <v>Итого за завтрак</v>
      </c>
      <c r="C474" s="21">
        <v>339</v>
      </c>
      <c r="D474" s="22">
        <f>D471+D472+D473</f>
        <v>10.6</v>
      </c>
      <c r="E474" s="22">
        <f>E471+E472+E473</f>
        <v>12.2</v>
      </c>
      <c r="F474" s="22">
        <f>F471+F472+F473</f>
        <v>50.9</v>
      </c>
      <c r="G474" s="22">
        <f>G471+G472+G473</f>
        <v>374</v>
      </c>
      <c r="H474" s="55"/>
    </row>
    <row r="475" spans="1:8" ht="24.9" customHeight="1" x14ac:dyDescent="0.4">
      <c r="A475" s="468" t="s">
        <v>23</v>
      </c>
      <c r="B475" s="23" t="str">
        <f>'пищ аллер+атоп дерм 3-7'!B479</f>
        <v>Сок фруктовый</v>
      </c>
      <c r="C475" s="11" t="s">
        <v>551</v>
      </c>
      <c r="D475" s="16">
        <v>1.08</v>
      </c>
      <c r="E475" s="17">
        <v>0.5</v>
      </c>
      <c r="F475" s="17">
        <v>11.6</v>
      </c>
      <c r="G475" s="24">
        <v>55.16</v>
      </c>
      <c r="H475" s="82"/>
    </row>
    <row r="476" spans="1:8" ht="24.9" customHeight="1" x14ac:dyDescent="0.4">
      <c r="A476" s="434"/>
      <c r="B476" s="25" t="str">
        <f>'пищ аллер+атоп дерм 3-7'!B480</f>
        <v>Итого за II завтрак</v>
      </c>
      <c r="C476" s="26">
        <v>150</v>
      </c>
      <c r="D476" s="22">
        <f>D475</f>
        <v>1.08</v>
      </c>
      <c r="E476" s="22">
        <f>E475</f>
        <v>0.5</v>
      </c>
      <c r="F476" s="22">
        <f>F475</f>
        <v>11.6</v>
      </c>
      <c r="G476" s="22">
        <v>55</v>
      </c>
      <c r="H476" s="55"/>
    </row>
    <row r="477" spans="1:8" ht="24.9" customHeight="1" x14ac:dyDescent="0.4">
      <c r="A477" s="435" t="s">
        <v>6</v>
      </c>
      <c r="B477" s="413" t="s">
        <v>280</v>
      </c>
      <c r="C477" s="322">
        <v>40</v>
      </c>
      <c r="D477" s="322">
        <v>0.6</v>
      </c>
      <c r="E477" s="322">
        <v>1.8</v>
      </c>
      <c r="F477" s="322">
        <v>4.4000000000000004</v>
      </c>
      <c r="G477" s="322">
        <v>39</v>
      </c>
      <c r="H477" s="46" t="s">
        <v>456</v>
      </c>
    </row>
    <row r="478" spans="1:8" ht="39" customHeight="1" x14ac:dyDescent="0.4">
      <c r="A478" s="435"/>
      <c r="B478" s="28" t="str">
        <f>'пищ аллер+атоп дерм 3-7'!B482</f>
        <v>Суп картофельный с бобовыми (горох)  и гренками на м/б</v>
      </c>
      <c r="C478" s="15" t="s">
        <v>91</v>
      </c>
      <c r="D478" s="11" t="s">
        <v>177</v>
      </c>
      <c r="E478" s="11" t="s">
        <v>178</v>
      </c>
      <c r="F478" s="11" t="s">
        <v>179</v>
      </c>
      <c r="G478" s="11" t="s">
        <v>9</v>
      </c>
      <c r="H478" s="30" t="s">
        <v>719</v>
      </c>
    </row>
    <row r="479" spans="1:8" ht="24.9" customHeight="1" x14ac:dyDescent="0.4">
      <c r="A479" s="435"/>
      <c r="B479" s="27" t="str">
        <f>'пищ аллер+атоп дерм 3-7'!B483</f>
        <v>Азу из говядины</v>
      </c>
      <c r="C479" s="31">
        <v>150</v>
      </c>
      <c r="D479" s="32">
        <v>8.6</v>
      </c>
      <c r="E479" s="32">
        <v>8.6</v>
      </c>
      <c r="F479" s="32">
        <v>25.5</v>
      </c>
      <c r="G479" s="33">
        <v>219</v>
      </c>
      <c r="H479" s="30" t="s">
        <v>501</v>
      </c>
    </row>
    <row r="480" spans="1:8" ht="24.9" customHeight="1" x14ac:dyDescent="0.4">
      <c r="A480" s="435"/>
      <c r="B480" s="430" t="str">
        <f>'пищ аллер+атоп дерм 3-7'!B484</f>
        <v>Хлеб пшеничный</v>
      </c>
      <c r="C480" s="15">
        <v>40</v>
      </c>
      <c r="D480" s="11" t="s">
        <v>75</v>
      </c>
      <c r="E480" s="11" t="s">
        <v>76</v>
      </c>
      <c r="F480" s="11" t="s">
        <v>77</v>
      </c>
      <c r="G480" s="11" t="s">
        <v>78</v>
      </c>
      <c r="H480" s="58"/>
    </row>
    <row r="481" spans="1:8" ht="24.9" customHeight="1" x14ac:dyDescent="0.4">
      <c r="A481" s="436"/>
      <c r="B481" s="27" t="str">
        <f>'пищ аллер+атоп дерм 3-7'!B485</f>
        <v>Компот из смеси сухофруктов</v>
      </c>
      <c r="C481" s="65">
        <v>150</v>
      </c>
      <c r="D481" s="79">
        <v>0.7</v>
      </c>
      <c r="E481" s="79">
        <v>0.04</v>
      </c>
      <c r="F481" s="79">
        <v>20.6</v>
      </c>
      <c r="G481" s="79">
        <v>82</v>
      </c>
      <c r="H481" s="58" t="s">
        <v>450</v>
      </c>
    </row>
    <row r="482" spans="1:8" ht="24.9" customHeight="1" x14ac:dyDescent="0.4">
      <c r="A482" s="434"/>
      <c r="B482" s="20" t="str">
        <f>'пищ аллер+атоп дерм 3-7'!B486</f>
        <v>Итого за обед</v>
      </c>
      <c r="C482" s="59" t="s">
        <v>595</v>
      </c>
      <c r="D482" s="38">
        <f>D477+D478+D479+D480+D481</f>
        <v>15.899999999999999</v>
      </c>
      <c r="E482" s="38">
        <f>E477+E478+E479+E480+E481</f>
        <v>13.34</v>
      </c>
      <c r="F482" s="38">
        <f>F477+F478+F479+F480+F481</f>
        <v>81.7</v>
      </c>
      <c r="G482" s="38">
        <f>G477+G478+G479+G480+G481</f>
        <v>520</v>
      </c>
      <c r="H482" s="50"/>
    </row>
    <row r="483" spans="1:8" ht="24.9" customHeight="1" x14ac:dyDescent="0.4">
      <c r="A483" s="468" t="s">
        <v>59</v>
      </c>
      <c r="B483" s="52" t="str">
        <f>'пищ аллер+атоп дерм 3-7'!B487</f>
        <v>Кондитерское изделие (пряник)</v>
      </c>
      <c r="C483" s="68">
        <v>30</v>
      </c>
      <c r="D483" s="16">
        <v>1.7</v>
      </c>
      <c r="E483" s="16">
        <v>2.2000000000000002</v>
      </c>
      <c r="F483" s="69">
        <v>27.15</v>
      </c>
      <c r="G483" s="9">
        <v>135</v>
      </c>
      <c r="H483" s="50"/>
    </row>
    <row r="484" spans="1:8" ht="24.9" customHeight="1" x14ac:dyDescent="0.4">
      <c r="A484" s="436"/>
      <c r="B484" s="28" t="str">
        <f>'пищ аллер+атоп дерм 3-7'!B488</f>
        <v>Сок фруктовый</v>
      </c>
      <c r="C484" s="15">
        <v>150</v>
      </c>
      <c r="D484" s="11" t="s">
        <v>51</v>
      </c>
      <c r="E484" s="11" t="s">
        <v>48</v>
      </c>
      <c r="F484" s="60" t="s">
        <v>127</v>
      </c>
      <c r="G484" s="11" t="s">
        <v>14</v>
      </c>
      <c r="H484" s="45" t="s">
        <v>444</v>
      </c>
    </row>
    <row r="485" spans="1:8" ht="24.9" customHeight="1" x14ac:dyDescent="0.4">
      <c r="A485" s="434"/>
      <c r="B485" s="20" t="str">
        <f>'пищ аллер+атоп дерм 3-7'!B489</f>
        <v>Итого за полдник</v>
      </c>
      <c r="C485" s="43">
        <f>C484+C483</f>
        <v>180</v>
      </c>
      <c r="D485" s="38">
        <f>D484+D483</f>
        <v>5.8</v>
      </c>
      <c r="E485" s="38">
        <f>E484+E483</f>
        <v>6.8</v>
      </c>
      <c r="F485" s="38">
        <f>F484+F483</f>
        <v>33.549999999999997</v>
      </c>
      <c r="G485" s="38">
        <f>G484+G483</f>
        <v>217</v>
      </c>
      <c r="H485" s="80"/>
    </row>
    <row r="486" spans="1:8" ht="24.9" customHeight="1" x14ac:dyDescent="0.4">
      <c r="A486" s="474" t="s">
        <v>8</v>
      </c>
      <c r="B486" s="7" t="str">
        <f>'пищ аллер+атоп дерм 3-7'!B490</f>
        <v>Каша гречневая рассыпчатая</v>
      </c>
      <c r="C486" s="8" t="s">
        <v>85</v>
      </c>
      <c r="D486" s="9">
        <v>10.6</v>
      </c>
      <c r="E486" s="10">
        <v>15.6</v>
      </c>
      <c r="F486" s="11">
        <v>1.8</v>
      </c>
      <c r="G486" s="12" t="s">
        <v>10</v>
      </c>
      <c r="H486" s="51" t="s">
        <v>437</v>
      </c>
    </row>
    <row r="487" spans="1:8" ht="24.9" customHeight="1" x14ac:dyDescent="0.4">
      <c r="A487" s="436"/>
      <c r="B487" s="41" t="str">
        <f>'пищ аллер+атоп дерм 3-7'!B491</f>
        <v xml:space="preserve">Чай с сахаром </v>
      </c>
      <c r="C487" s="8">
        <v>150</v>
      </c>
      <c r="D487" s="10" t="s">
        <v>31</v>
      </c>
      <c r="E487" s="10" t="s">
        <v>564</v>
      </c>
      <c r="F487" s="10" t="s">
        <v>48</v>
      </c>
      <c r="G487" s="12" t="s">
        <v>565</v>
      </c>
      <c r="H487" s="30" t="s">
        <v>430</v>
      </c>
    </row>
    <row r="488" spans="1:8" ht="24.9" customHeight="1" x14ac:dyDescent="0.4">
      <c r="A488" s="436"/>
      <c r="B488" s="430" t="str">
        <f>'пищ аллер+атоп дерм 3-7'!B492</f>
        <v>Булочка сдобная</v>
      </c>
      <c r="C488" s="8">
        <v>40</v>
      </c>
      <c r="D488" s="10" t="s">
        <v>284</v>
      </c>
      <c r="E488" s="10" t="s">
        <v>285</v>
      </c>
      <c r="F488" s="10" t="s">
        <v>286</v>
      </c>
      <c r="G488" s="10" t="s">
        <v>320</v>
      </c>
      <c r="H488" s="58" t="s">
        <v>432</v>
      </c>
    </row>
    <row r="489" spans="1:8" ht="24.9" customHeight="1" x14ac:dyDescent="0.4">
      <c r="A489" s="436"/>
      <c r="B489" s="23" t="str">
        <f>'пищ аллер+атоп дерм 3-7'!B493</f>
        <v>Фрукт (яблоко)</v>
      </c>
      <c r="C489" s="11" t="s">
        <v>600</v>
      </c>
      <c r="D489" s="16">
        <v>0.4</v>
      </c>
      <c r="E489" s="17">
        <v>0.4</v>
      </c>
      <c r="F489" s="17">
        <v>9.8000000000000007</v>
      </c>
      <c r="G489" s="24">
        <v>47</v>
      </c>
      <c r="H489" s="83"/>
    </row>
    <row r="490" spans="1:8" ht="24.9" customHeight="1" x14ac:dyDescent="0.4">
      <c r="A490" s="434"/>
      <c r="B490" s="20" t="str">
        <f>'пищ аллер+атоп дерм 3-7'!B494</f>
        <v>Итого за ужин</v>
      </c>
      <c r="C490" s="21">
        <v>416</v>
      </c>
      <c r="D490" s="21">
        <f>D422+D487+D488+D489</f>
        <v>14.139999999999999</v>
      </c>
      <c r="E490" s="21">
        <f>E422+E487+E488+E489</f>
        <v>16.34</v>
      </c>
      <c r="F490" s="21">
        <f>F422+F487+F488+F489</f>
        <v>35.879999999999995</v>
      </c>
      <c r="G490" s="21">
        <f>G422+G487+G488+G489</f>
        <v>348.6</v>
      </c>
      <c r="H490" s="39"/>
    </row>
    <row r="491" spans="1:8" ht="24.9" customHeight="1" x14ac:dyDescent="0.4">
      <c r="A491" s="472" t="s">
        <v>83</v>
      </c>
      <c r="B491" s="473"/>
      <c r="C491" s="49">
        <f>C490+C485+C482+C476+C474</f>
        <v>1625</v>
      </c>
      <c r="D491" s="49">
        <f>D490+D485+D482+D476+D474</f>
        <v>47.519999999999996</v>
      </c>
      <c r="E491" s="49">
        <f>E490+E485+E482+E476+E474</f>
        <v>49.180000000000007</v>
      </c>
      <c r="F491" s="49">
        <f>F490+F485+F482+F476+F474</f>
        <v>213.63</v>
      </c>
      <c r="G491" s="49">
        <f>G490+G485+G482+G476+G474</f>
        <v>1514.6</v>
      </c>
      <c r="H491" s="39"/>
    </row>
    <row r="492" spans="1:8" ht="24.9" customHeight="1" x14ac:dyDescent="0.4">
      <c r="A492" s="449" t="s">
        <v>498</v>
      </c>
      <c r="B492" s="450"/>
      <c r="C492" s="94">
        <v>1653</v>
      </c>
      <c r="D492" s="94">
        <v>58</v>
      </c>
      <c r="E492" s="94">
        <v>57</v>
      </c>
      <c r="F492" s="94">
        <v>220</v>
      </c>
      <c r="G492" s="94">
        <v>1574</v>
      </c>
    </row>
    <row r="493" spans="1:8" x14ac:dyDescent="0.4">
      <c r="C493" s="95"/>
      <c r="D493" s="95"/>
      <c r="E493" s="95"/>
      <c r="F493" s="95"/>
      <c r="G493" s="95"/>
    </row>
    <row r="494" spans="1:8" x14ac:dyDescent="0.4">
      <c r="C494" s="95">
        <f>C491+C467+C442+C418+C395+C370+C345+C321+C297+C273+C249+C225+C201+C178+C154+C128+C103+C79+C54+C30</f>
        <v>31593</v>
      </c>
      <c r="D494" s="95">
        <f>D491+D467+D442+D418+D395+D370+D345+D321+D297+D273+D249+D225+D201+D178+D154+D128+D103+D79+D54+D30</f>
        <v>1037.9199999999998</v>
      </c>
      <c r="E494" s="95">
        <f>E491+E467+E442+E418+E395+E370+E345+E321+E297+E273+E249+E225+E201+E178+E154+E128+E103+E79+E54+E30</f>
        <v>984.51000000000022</v>
      </c>
      <c r="F494" s="95">
        <f>F491+F467+F442+F418+F395+F370+F345+F321+F297+F273+F249+F225+F201+F178+F154+F128+F103+F79+F54+F30</f>
        <v>3653.2200000000007</v>
      </c>
      <c r="G494" s="95">
        <f>G491+G467+G442+G418+G395+G370+G345+G321+G297+G273+G249+G225+G201+G178+G154+G128+G103+G79+G54+G30</f>
        <v>28036.539999999997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2" width="15.33203125" style="4" customWidth="1"/>
    <col min="13" max="16384" width="9.109375" style="4"/>
  </cols>
  <sheetData>
    <row r="1" spans="1:16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6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6" x14ac:dyDescent="0.4">
      <c r="A3" s="137" t="s">
        <v>3</v>
      </c>
      <c r="B3" s="2"/>
      <c r="C3" s="2"/>
      <c r="F3" s="108"/>
      <c r="G3" s="108"/>
      <c r="H3" s="109" t="s">
        <v>867</v>
      </c>
    </row>
    <row r="4" spans="1:16" x14ac:dyDescent="0.4">
      <c r="A4" s="137" t="s">
        <v>838</v>
      </c>
      <c r="B4" s="2"/>
      <c r="C4" s="2"/>
      <c r="H4" s="108" t="s">
        <v>838</v>
      </c>
    </row>
    <row r="5" spans="1:16" ht="48.75" customHeight="1" x14ac:dyDescent="0.4">
      <c r="A5" s="453" t="s">
        <v>816</v>
      </c>
      <c r="B5" s="453"/>
      <c r="C5" s="453"/>
      <c r="D5" s="453"/>
      <c r="E5" s="453"/>
      <c r="F5" s="453"/>
      <c r="G5" s="453"/>
      <c r="H5" s="453"/>
    </row>
    <row r="6" spans="1:16" x14ac:dyDescent="0.4">
      <c r="A6" s="454" t="s">
        <v>874</v>
      </c>
      <c r="B6" s="454"/>
      <c r="C6" s="454"/>
      <c r="D6" s="454"/>
      <c r="E6" s="454"/>
      <c r="F6" s="454"/>
      <c r="G6" s="454"/>
      <c r="H6" s="454"/>
      <c r="K6" s="222" t="s">
        <v>762</v>
      </c>
      <c r="L6" s="283" t="s">
        <v>787</v>
      </c>
    </row>
    <row r="7" spans="1:16" x14ac:dyDescent="0.4">
      <c r="K7" s="206" t="s">
        <v>763</v>
      </c>
    </row>
    <row r="8" spans="1:16" x14ac:dyDescent="0.4">
      <c r="A8" s="488" t="s">
        <v>24</v>
      </c>
      <c r="B8" s="488" t="s">
        <v>25</v>
      </c>
      <c r="C8" s="487" t="s">
        <v>26</v>
      </c>
      <c r="D8" s="487" t="s">
        <v>543</v>
      </c>
      <c r="E8" s="487"/>
      <c r="F8" s="487"/>
      <c r="G8" s="488" t="s">
        <v>38</v>
      </c>
      <c r="H8" s="488" t="s">
        <v>39</v>
      </c>
      <c r="K8" s="206" t="s">
        <v>764</v>
      </c>
      <c r="L8" s="105" t="s">
        <v>765</v>
      </c>
    </row>
    <row r="9" spans="1:16" x14ac:dyDescent="0.4">
      <c r="A9" s="489"/>
      <c r="B9" s="489"/>
      <c r="C9" s="474"/>
      <c r="D9" s="138" t="s">
        <v>4</v>
      </c>
      <c r="E9" s="138" t="s">
        <v>36</v>
      </c>
      <c r="F9" s="138" t="s">
        <v>30</v>
      </c>
      <c r="G9" s="489"/>
      <c r="H9" s="489"/>
      <c r="J9" s="85"/>
      <c r="K9" s="484" t="s">
        <v>875</v>
      </c>
      <c r="L9" s="484"/>
      <c r="M9" s="484"/>
      <c r="N9" s="484"/>
      <c r="O9" s="484"/>
      <c r="P9" s="484"/>
    </row>
    <row r="10" spans="1:16" ht="24.9" customHeight="1" x14ac:dyDescent="0.4">
      <c r="A10" s="485" t="s">
        <v>536</v>
      </c>
      <c r="B10" s="461"/>
      <c r="C10" s="461"/>
      <c r="D10" s="461"/>
      <c r="E10" s="461"/>
      <c r="F10" s="461"/>
      <c r="G10" s="461"/>
      <c r="H10" s="462"/>
      <c r="J10" s="85"/>
      <c r="K10" s="222" t="s">
        <v>774</v>
      </c>
    </row>
    <row r="11" spans="1:16" ht="24.9" customHeight="1" x14ac:dyDescent="0.4">
      <c r="A11" s="486" t="s">
        <v>496</v>
      </c>
      <c r="B11" s="464"/>
      <c r="C11" s="479"/>
      <c r="D11" s="479"/>
      <c r="E11" s="479"/>
      <c r="F11" s="479"/>
      <c r="G11" s="479"/>
      <c r="H11" s="480"/>
      <c r="J11" s="85"/>
      <c r="K11" s="222" t="s">
        <v>742</v>
      </c>
    </row>
    <row r="12" spans="1:16" ht="24.9" customHeight="1" x14ac:dyDescent="0.4">
      <c r="A12" s="487" t="s">
        <v>40</v>
      </c>
      <c r="B12" s="158" t="s">
        <v>739</v>
      </c>
      <c r="C12" s="142" t="s">
        <v>113</v>
      </c>
      <c r="D12" s="143">
        <v>7.1</v>
      </c>
      <c r="E12" s="143">
        <v>7.6</v>
      </c>
      <c r="F12" s="143">
        <v>36.700000000000003</v>
      </c>
      <c r="G12" s="145">
        <v>245</v>
      </c>
      <c r="H12" s="146" t="s">
        <v>476</v>
      </c>
      <c r="J12" s="85"/>
      <c r="K12" s="222" t="s">
        <v>740</v>
      </c>
    </row>
    <row r="13" spans="1:16" ht="24.9" customHeight="1" x14ac:dyDescent="0.4">
      <c r="A13" s="487"/>
      <c r="B13" s="158" t="s">
        <v>194</v>
      </c>
      <c r="C13" s="142">
        <v>180</v>
      </c>
      <c r="D13" s="151" t="s">
        <v>31</v>
      </c>
      <c r="E13" s="151" t="s">
        <v>32</v>
      </c>
      <c r="F13" s="156" t="s">
        <v>33</v>
      </c>
      <c r="G13" s="145" t="s">
        <v>35</v>
      </c>
      <c r="H13" s="183" t="s">
        <v>430</v>
      </c>
      <c r="J13" s="85"/>
      <c r="K13" s="223" t="s">
        <v>741</v>
      </c>
    </row>
    <row r="14" spans="1:16" ht="24.9" customHeight="1" x14ac:dyDescent="0.4">
      <c r="A14" s="487"/>
      <c r="B14" s="18" t="s">
        <v>104</v>
      </c>
      <c r="C14" s="173">
        <v>30</v>
      </c>
      <c r="D14" s="151">
        <v>3.2</v>
      </c>
      <c r="E14" s="151">
        <v>0.3</v>
      </c>
      <c r="F14" s="151">
        <v>15.3</v>
      </c>
      <c r="G14" s="145">
        <v>79</v>
      </c>
      <c r="H14" s="158"/>
      <c r="J14" s="85"/>
      <c r="K14" s="223" t="s">
        <v>738</v>
      </c>
    </row>
    <row r="15" spans="1:16" ht="24.9" customHeight="1" x14ac:dyDescent="0.4">
      <c r="A15" s="487"/>
      <c r="B15" s="20" t="s">
        <v>41</v>
      </c>
      <c r="C15" s="147">
        <v>415</v>
      </c>
      <c r="D15" s="148">
        <f>SUM(D12:D14)</f>
        <v>10.3</v>
      </c>
      <c r="E15" s="148">
        <f>SUM(E12:E14)</f>
        <v>7.8999999999999995</v>
      </c>
      <c r="F15" s="148">
        <f>SUM(F12:F14)</f>
        <v>52</v>
      </c>
      <c r="G15" s="147">
        <f>SUM(G12:G14)</f>
        <v>324</v>
      </c>
      <c r="H15" s="149"/>
      <c r="J15" s="85"/>
      <c r="K15" s="222" t="s">
        <v>743</v>
      </c>
    </row>
    <row r="16" spans="1:16" ht="24.9" customHeight="1" x14ac:dyDescent="0.4">
      <c r="A16" s="474" t="s">
        <v>23</v>
      </c>
      <c r="B16" s="169" t="s">
        <v>42</v>
      </c>
      <c r="C16" s="151" t="s">
        <v>551</v>
      </c>
      <c r="D16" s="143">
        <v>1.08</v>
      </c>
      <c r="E16" s="144">
        <v>0.5</v>
      </c>
      <c r="F16" s="144">
        <v>11.6</v>
      </c>
      <c r="G16" s="174">
        <v>55.16</v>
      </c>
      <c r="H16" s="149"/>
      <c r="J16" s="85"/>
      <c r="K16" s="222" t="s">
        <v>771</v>
      </c>
    </row>
    <row r="17" spans="1:15" ht="24.9" customHeight="1" x14ac:dyDescent="0.4">
      <c r="A17" s="434"/>
      <c r="B17" s="25" t="s">
        <v>44</v>
      </c>
      <c r="C17" s="155">
        <v>150</v>
      </c>
      <c r="D17" s="148">
        <f>D16</f>
        <v>1.08</v>
      </c>
      <c r="E17" s="148">
        <f>E16</f>
        <v>0.5</v>
      </c>
      <c r="F17" s="148">
        <f>F16</f>
        <v>11.6</v>
      </c>
      <c r="G17" s="147">
        <f>G16</f>
        <v>55.16</v>
      </c>
      <c r="H17" s="149"/>
      <c r="J17" s="85"/>
      <c r="K17" s="223" t="s">
        <v>773</v>
      </c>
    </row>
    <row r="18" spans="1:15" ht="24.9" customHeight="1" x14ac:dyDescent="0.4">
      <c r="A18" s="469" t="s">
        <v>6</v>
      </c>
      <c r="B18" s="389" t="s">
        <v>597</v>
      </c>
      <c r="C18" s="306">
        <v>60</v>
      </c>
      <c r="D18" s="307">
        <v>0.8</v>
      </c>
      <c r="E18" s="307">
        <v>0.06</v>
      </c>
      <c r="F18" s="308">
        <v>4.0999999999999996</v>
      </c>
      <c r="G18" s="309">
        <v>20</v>
      </c>
      <c r="H18" s="327" t="s">
        <v>598</v>
      </c>
      <c r="J18" s="85"/>
      <c r="K18" s="223" t="s">
        <v>772</v>
      </c>
    </row>
    <row r="19" spans="1:15" ht="24" customHeight="1" x14ac:dyDescent="0.4">
      <c r="A19" s="435"/>
      <c r="B19" s="162" t="s">
        <v>325</v>
      </c>
      <c r="C19" s="160" t="s">
        <v>554</v>
      </c>
      <c r="D19" s="160">
        <v>6.8</v>
      </c>
      <c r="E19" s="160">
        <v>3.15</v>
      </c>
      <c r="F19" s="160">
        <v>10.6</v>
      </c>
      <c r="G19" s="161">
        <v>103</v>
      </c>
      <c r="H19" s="46" t="s">
        <v>441</v>
      </c>
      <c r="J19" s="85"/>
      <c r="K19" s="96"/>
    </row>
    <row r="20" spans="1:15" ht="24.9" customHeight="1" x14ac:dyDescent="0.4">
      <c r="A20" s="435"/>
      <c r="B20" s="180" t="s">
        <v>362</v>
      </c>
      <c r="C20" s="142">
        <v>220</v>
      </c>
      <c r="D20" s="151" t="s">
        <v>363</v>
      </c>
      <c r="E20" s="151" t="s">
        <v>364</v>
      </c>
      <c r="F20" s="156" t="s">
        <v>365</v>
      </c>
      <c r="G20" s="145" t="s">
        <v>22</v>
      </c>
      <c r="H20" s="146" t="s">
        <v>483</v>
      </c>
      <c r="J20" s="85"/>
      <c r="K20" s="96"/>
      <c r="O20" s="141"/>
    </row>
    <row r="21" spans="1:15" ht="24.9" customHeight="1" x14ac:dyDescent="0.4">
      <c r="A21" s="435"/>
      <c r="B21" s="162" t="s">
        <v>50</v>
      </c>
      <c r="C21" s="142">
        <v>50</v>
      </c>
      <c r="D21" s="143" t="s">
        <v>51</v>
      </c>
      <c r="E21" s="143" t="s">
        <v>52</v>
      </c>
      <c r="F21" s="144" t="s">
        <v>53</v>
      </c>
      <c r="G21" s="145" t="s">
        <v>54</v>
      </c>
      <c r="H21" s="149"/>
      <c r="J21" s="85"/>
      <c r="K21" s="96"/>
    </row>
    <row r="22" spans="1:15" ht="24.9" customHeight="1" x14ac:dyDescent="0.4">
      <c r="A22" s="436"/>
      <c r="B22" s="35" t="s">
        <v>55</v>
      </c>
      <c r="C22" s="160">
        <v>180</v>
      </c>
      <c r="D22" s="163" t="s">
        <v>56</v>
      </c>
      <c r="E22" s="163" t="s">
        <v>56</v>
      </c>
      <c r="F22" s="164" t="s">
        <v>57</v>
      </c>
      <c r="G22" s="165" t="s">
        <v>58</v>
      </c>
      <c r="H22" s="182" t="s">
        <v>432</v>
      </c>
    </row>
    <row r="23" spans="1:15" ht="24.9" customHeight="1" x14ac:dyDescent="0.4">
      <c r="A23" s="434"/>
      <c r="B23" s="20" t="s">
        <v>80</v>
      </c>
      <c r="C23" s="166" t="s">
        <v>555</v>
      </c>
      <c r="D23" s="167">
        <f>D22+D21+D20+D19+D18</f>
        <v>33.899999999999991</v>
      </c>
      <c r="E23" s="167">
        <f>E22+E21+E20+E19+E18</f>
        <v>26.709999999999997</v>
      </c>
      <c r="F23" s="167">
        <f>F22+F21+F20+F19+F18</f>
        <v>90.499999999999986</v>
      </c>
      <c r="G23" s="168">
        <f>G22+G21+G20+G19+G18</f>
        <v>697</v>
      </c>
      <c r="H23" s="149"/>
    </row>
    <row r="24" spans="1:15" ht="24.9" customHeight="1" x14ac:dyDescent="0.4">
      <c r="A24" s="474" t="s">
        <v>59</v>
      </c>
      <c r="B24" s="169" t="s">
        <v>42</v>
      </c>
      <c r="C24" s="162">
        <v>180</v>
      </c>
      <c r="D24" s="162">
        <v>1.3</v>
      </c>
      <c r="E24" s="162">
        <v>0.6</v>
      </c>
      <c r="F24" s="162">
        <v>13.9</v>
      </c>
      <c r="G24" s="170">
        <v>66</v>
      </c>
      <c r="H24" s="146"/>
    </row>
    <row r="25" spans="1:15" ht="24.9" customHeight="1" x14ac:dyDescent="0.4">
      <c r="A25" s="434"/>
      <c r="B25" s="20" t="s">
        <v>81</v>
      </c>
      <c r="C25" s="171">
        <v>180</v>
      </c>
      <c r="D25" s="171">
        <v>1.3</v>
      </c>
      <c r="E25" s="171">
        <v>0.6</v>
      </c>
      <c r="F25" s="171">
        <v>13.9</v>
      </c>
      <c r="G25" s="172">
        <v>66</v>
      </c>
      <c r="H25" s="149"/>
    </row>
    <row r="26" spans="1:15" ht="24.9" customHeight="1" x14ac:dyDescent="0.4">
      <c r="A26" s="474" t="s">
        <v>8</v>
      </c>
      <c r="B26" s="150" t="s">
        <v>139</v>
      </c>
      <c r="C26" s="173" t="s">
        <v>271</v>
      </c>
      <c r="D26" s="187">
        <v>4.3</v>
      </c>
      <c r="E26" s="178" t="s">
        <v>97</v>
      </c>
      <c r="F26" s="179" t="s">
        <v>137</v>
      </c>
      <c r="G26" s="178" t="s">
        <v>138</v>
      </c>
      <c r="H26" s="180" t="s">
        <v>469</v>
      </c>
    </row>
    <row r="27" spans="1:15" ht="24.9" customHeight="1" x14ac:dyDescent="0.4">
      <c r="A27" s="436"/>
      <c r="B27" s="192" t="s">
        <v>604</v>
      </c>
      <c r="C27" s="31" t="s">
        <v>269</v>
      </c>
      <c r="D27" s="163">
        <v>11</v>
      </c>
      <c r="E27" s="163">
        <v>15.2</v>
      </c>
      <c r="F27" s="163">
        <v>10.9</v>
      </c>
      <c r="G27" s="161">
        <v>225</v>
      </c>
      <c r="H27" s="46" t="s">
        <v>603</v>
      </c>
    </row>
    <row r="28" spans="1:15" ht="24.9" customHeight="1" x14ac:dyDescent="0.4">
      <c r="A28" s="436"/>
      <c r="B28" s="158" t="s">
        <v>194</v>
      </c>
      <c r="C28" s="142">
        <v>180</v>
      </c>
      <c r="D28" s="151" t="s">
        <v>31</v>
      </c>
      <c r="E28" s="151" t="s">
        <v>32</v>
      </c>
      <c r="F28" s="156" t="s">
        <v>33</v>
      </c>
      <c r="G28" s="145" t="s">
        <v>35</v>
      </c>
      <c r="H28" s="183" t="s">
        <v>430</v>
      </c>
    </row>
    <row r="29" spans="1:15" ht="24.9" customHeight="1" x14ac:dyDescent="0.4">
      <c r="A29" s="436"/>
      <c r="B29" s="180" t="s">
        <v>162</v>
      </c>
      <c r="C29" s="173">
        <v>120</v>
      </c>
      <c r="D29" s="151" t="s">
        <v>72</v>
      </c>
      <c r="E29" s="151" t="s">
        <v>93</v>
      </c>
      <c r="F29" s="156" t="s">
        <v>599</v>
      </c>
      <c r="G29" s="145">
        <v>115</v>
      </c>
      <c r="H29" s="149"/>
    </row>
    <row r="30" spans="1:15" ht="24.9" customHeight="1" x14ac:dyDescent="0.4">
      <c r="A30" s="434"/>
      <c r="B30" s="20" t="s">
        <v>82</v>
      </c>
      <c r="C30" s="147">
        <v>490</v>
      </c>
      <c r="D30" s="172">
        <f>D26+D28+D29</f>
        <v>6.1999999999999993</v>
      </c>
      <c r="E30" s="172">
        <f>E26+E28+E29</f>
        <v>4.0299999999999994</v>
      </c>
      <c r="F30" s="172">
        <f>F26+F28+F29</f>
        <v>60.099999999999994</v>
      </c>
      <c r="G30" s="172">
        <f>G26+G28+G29</f>
        <v>294</v>
      </c>
      <c r="H30" s="149"/>
    </row>
    <row r="31" spans="1:15" ht="24.9" customHeight="1" x14ac:dyDescent="0.4">
      <c r="A31" s="490" t="s">
        <v>83</v>
      </c>
      <c r="B31" s="473"/>
      <c r="C31" s="176">
        <f>C15+C17+C23+C25+C30</f>
        <v>1955</v>
      </c>
      <c r="D31" s="172">
        <f>D15+D17+D23+D25+D30</f>
        <v>52.779999999999987</v>
      </c>
      <c r="E31" s="172">
        <f>E15+E17+E23+E25+E30</f>
        <v>39.74</v>
      </c>
      <c r="F31" s="172">
        <f>F15+F17+F23+F25+F30</f>
        <v>228.1</v>
      </c>
      <c r="G31" s="172">
        <f>G15+G17+G23+G25+G30</f>
        <v>1436.1599999999999</v>
      </c>
      <c r="H31" s="149"/>
    </row>
    <row r="32" spans="1:15" x14ac:dyDescent="0.4">
      <c r="A32" s="488" t="s">
        <v>24</v>
      </c>
      <c r="B32" s="488" t="s">
        <v>25</v>
      </c>
      <c r="C32" s="487" t="s">
        <v>26</v>
      </c>
      <c r="D32" s="487" t="s">
        <v>543</v>
      </c>
      <c r="E32" s="487"/>
      <c r="F32" s="487"/>
      <c r="G32" s="488" t="s">
        <v>38</v>
      </c>
      <c r="H32" s="488" t="s">
        <v>39</v>
      </c>
    </row>
    <row r="33" spans="1:8" x14ac:dyDescent="0.4">
      <c r="A33" s="489"/>
      <c r="B33" s="489"/>
      <c r="C33" s="474"/>
      <c r="D33" s="138" t="s">
        <v>4</v>
      </c>
      <c r="E33" s="138" t="s">
        <v>36</v>
      </c>
      <c r="F33" s="138" t="s">
        <v>30</v>
      </c>
      <c r="G33" s="489"/>
      <c r="H33" s="489"/>
    </row>
    <row r="34" spans="1:8" ht="24.9" customHeight="1" x14ac:dyDescent="0.4">
      <c r="A34" s="486" t="s">
        <v>333</v>
      </c>
      <c r="B34" s="464"/>
      <c r="C34" s="479"/>
      <c r="D34" s="479"/>
      <c r="E34" s="479"/>
      <c r="F34" s="479"/>
      <c r="G34" s="479"/>
      <c r="H34" s="480"/>
    </row>
    <row r="35" spans="1:8" ht="24.9" customHeight="1" x14ac:dyDescent="0.4">
      <c r="A35" s="487" t="s">
        <v>40</v>
      </c>
      <c r="B35" s="150" t="s">
        <v>270</v>
      </c>
      <c r="C35" s="173" t="s">
        <v>110</v>
      </c>
      <c r="D35" s="151" t="s">
        <v>187</v>
      </c>
      <c r="E35" s="151" t="s">
        <v>276</v>
      </c>
      <c r="F35" s="178" t="s">
        <v>277</v>
      </c>
      <c r="G35" s="153" t="s">
        <v>278</v>
      </c>
      <c r="H35" s="64" t="s">
        <v>435</v>
      </c>
    </row>
    <row r="36" spans="1:8" ht="34.5" customHeight="1" x14ac:dyDescent="0.4">
      <c r="A36" s="487"/>
      <c r="B36" s="18" t="s">
        <v>141</v>
      </c>
      <c r="C36" s="173" t="s">
        <v>142</v>
      </c>
      <c r="D36" s="151" t="s">
        <v>105</v>
      </c>
      <c r="E36" s="151" t="s">
        <v>143</v>
      </c>
      <c r="F36" s="151" t="s">
        <v>144</v>
      </c>
      <c r="G36" s="145" t="s">
        <v>145</v>
      </c>
      <c r="H36" s="146" t="s">
        <v>451</v>
      </c>
    </row>
    <row r="37" spans="1:8" ht="24.9" customHeight="1" x14ac:dyDescent="0.4">
      <c r="A37" s="487"/>
      <c r="B37" s="146" t="s">
        <v>67</v>
      </c>
      <c r="C37" s="142">
        <v>180</v>
      </c>
      <c r="D37" s="143">
        <v>1.3</v>
      </c>
      <c r="E37" s="143" t="s">
        <v>68</v>
      </c>
      <c r="F37" s="202" t="s">
        <v>69</v>
      </c>
      <c r="G37" s="153" t="s">
        <v>70</v>
      </c>
      <c r="H37" s="150" t="s">
        <v>436</v>
      </c>
    </row>
    <row r="38" spans="1:8" ht="24.9" customHeight="1" x14ac:dyDescent="0.4">
      <c r="A38" s="487"/>
      <c r="B38" s="20" t="s">
        <v>41</v>
      </c>
      <c r="C38" s="147">
        <v>354</v>
      </c>
      <c r="D38" s="148">
        <f>D37+D36+D35</f>
        <v>14.7</v>
      </c>
      <c r="E38" s="148">
        <f>E37+E36+E35</f>
        <v>9.5</v>
      </c>
      <c r="F38" s="148">
        <f>F37+F36+F35</f>
        <v>59.2</v>
      </c>
      <c r="G38" s="147">
        <f>G37+G36+G35</f>
        <v>383</v>
      </c>
      <c r="H38" s="154"/>
    </row>
    <row r="39" spans="1:8" ht="24.9" customHeight="1" x14ac:dyDescent="0.4">
      <c r="A39" s="474" t="s">
        <v>23</v>
      </c>
      <c r="B39" s="169" t="s">
        <v>42</v>
      </c>
      <c r="C39" s="151" t="s">
        <v>551</v>
      </c>
      <c r="D39" s="143">
        <v>1.08</v>
      </c>
      <c r="E39" s="144">
        <v>0.5</v>
      </c>
      <c r="F39" s="144">
        <v>11.6</v>
      </c>
      <c r="G39" s="174">
        <v>55.16</v>
      </c>
      <c r="H39" s="149"/>
    </row>
    <row r="40" spans="1:8" ht="24.9" customHeight="1" x14ac:dyDescent="0.4">
      <c r="A40" s="434"/>
      <c r="B40" s="25" t="s">
        <v>44</v>
      </c>
      <c r="C40" s="155">
        <v>150</v>
      </c>
      <c r="D40" s="148">
        <f>D39</f>
        <v>1.08</v>
      </c>
      <c r="E40" s="148">
        <f>E39</f>
        <v>0.5</v>
      </c>
      <c r="F40" s="148">
        <f>F39</f>
        <v>11.6</v>
      </c>
      <c r="G40" s="147">
        <v>55</v>
      </c>
      <c r="H40" s="154"/>
    </row>
    <row r="41" spans="1:8" ht="24.9" customHeight="1" x14ac:dyDescent="0.4">
      <c r="A41" s="469" t="s">
        <v>6</v>
      </c>
      <c r="B41" s="389" t="s">
        <v>90</v>
      </c>
      <c r="C41" s="306">
        <v>60</v>
      </c>
      <c r="D41" s="307">
        <v>1.4</v>
      </c>
      <c r="E41" s="307">
        <v>2.7</v>
      </c>
      <c r="F41" s="308">
        <v>6.3</v>
      </c>
      <c r="G41" s="309">
        <v>55</v>
      </c>
      <c r="H41" s="311" t="s">
        <v>440</v>
      </c>
    </row>
    <row r="42" spans="1:8" ht="24.9" customHeight="1" x14ac:dyDescent="0.4">
      <c r="A42" s="435"/>
      <c r="B42" s="146" t="s">
        <v>203</v>
      </c>
      <c r="C42" s="142">
        <v>180</v>
      </c>
      <c r="D42" s="151" t="s">
        <v>314</v>
      </c>
      <c r="E42" s="151" t="s">
        <v>306</v>
      </c>
      <c r="F42" s="151" t="s">
        <v>218</v>
      </c>
      <c r="G42" s="153" t="s">
        <v>274</v>
      </c>
      <c r="H42" s="183" t="s">
        <v>461</v>
      </c>
    </row>
    <row r="43" spans="1:8" ht="24.9" customHeight="1" x14ac:dyDescent="0.4">
      <c r="A43" s="435"/>
      <c r="B43" s="200" t="s">
        <v>204</v>
      </c>
      <c r="C43" s="142">
        <v>70</v>
      </c>
      <c r="D43" s="151" t="s">
        <v>205</v>
      </c>
      <c r="E43" s="151" t="s">
        <v>206</v>
      </c>
      <c r="F43" s="151" t="s">
        <v>76</v>
      </c>
      <c r="G43" s="153">
        <v>185</v>
      </c>
      <c r="H43" s="183" t="s">
        <v>488</v>
      </c>
    </row>
    <row r="44" spans="1:8" ht="24" customHeight="1" x14ac:dyDescent="0.4">
      <c r="A44" s="435"/>
      <c r="B44" s="146" t="s">
        <v>180</v>
      </c>
      <c r="C44" s="142">
        <v>130</v>
      </c>
      <c r="D44" s="151" t="s">
        <v>46</v>
      </c>
      <c r="E44" s="151" t="s">
        <v>143</v>
      </c>
      <c r="F44" s="151" t="s">
        <v>185</v>
      </c>
      <c r="G44" s="153" t="s">
        <v>186</v>
      </c>
      <c r="H44" s="183" t="s">
        <v>455</v>
      </c>
    </row>
    <row r="45" spans="1:8" ht="24.9" customHeight="1" x14ac:dyDescent="0.4">
      <c r="A45" s="435"/>
      <c r="B45" s="162" t="s">
        <v>50</v>
      </c>
      <c r="C45" s="142">
        <v>50</v>
      </c>
      <c r="D45" s="143" t="s">
        <v>51</v>
      </c>
      <c r="E45" s="143" t="s">
        <v>52</v>
      </c>
      <c r="F45" s="144" t="s">
        <v>53</v>
      </c>
      <c r="G45" s="203" t="s">
        <v>54</v>
      </c>
      <c r="H45" s="154"/>
    </row>
    <row r="46" spans="1:8" ht="24" customHeight="1" x14ac:dyDescent="0.4">
      <c r="A46" s="436"/>
      <c r="B46" s="146" t="s">
        <v>327</v>
      </c>
      <c r="C46" s="142">
        <v>180</v>
      </c>
      <c r="D46" s="151">
        <v>0.9</v>
      </c>
      <c r="E46" s="151" t="s">
        <v>102</v>
      </c>
      <c r="F46" s="156" t="s">
        <v>103</v>
      </c>
      <c r="G46" s="203" t="s">
        <v>96</v>
      </c>
      <c r="H46" s="157" t="s">
        <v>443</v>
      </c>
    </row>
    <row r="47" spans="1:8" ht="24.9" customHeight="1" x14ac:dyDescent="0.4">
      <c r="A47" s="434"/>
      <c r="B47" s="20" t="s">
        <v>80</v>
      </c>
      <c r="C47" s="166">
        <f>SUM(C41:C46)</f>
        <v>670</v>
      </c>
      <c r="D47" s="167">
        <f>D46+D45+D44+D43+D42+D41</f>
        <v>26.01</v>
      </c>
      <c r="E47" s="167">
        <f>E46+E45+E44+E43+E42+E41</f>
        <v>23.105</v>
      </c>
      <c r="F47" s="167">
        <f>F46+F45+F44+F43+F42+F41</f>
        <v>95.75</v>
      </c>
      <c r="G47" s="168">
        <f>G46+G45+G44+G43+G42+G41</f>
        <v>668</v>
      </c>
      <c r="H47" s="154"/>
    </row>
    <row r="48" spans="1:8" ht="24.9" customHeight="1" x14ac:dyDescent="0.4">
      <c r="A48" s="474" t="s">
        <v>59</v>
      </c>
      <c r="B48" s="169" t="s">
        <v>42</v>
      </c>
      <c r="C48" s="162">
        <v>180</v>
      </c>
      <c r="D48" s="162">
        <v>1.3</v>
      </c>
      <c r="E48" s="162">
        <v>0.6</v>
      </c>
      <c r="F48" s="162">
        <v>13.9</v>
      </c>
      <c r="G48" s="170">
        <v>66</v>
      </c>
      <c r="H48" s="146"/>
    </row>
    <row r="49" spans="1:8" ht="24.9" customHeight="1" x14ac:dyDescent="0.4">
      <c r="A49" s="434"/>
      <c r="B49" s="20" t="s">
        <v>81</v>
      </c>
      <c r="C49" s="181">
        <v>180</v>
      </c>
      <c r="D49" s="171">
        <v>1.3</v>
      </c>
      <c r="E49" s="171">
        <v>0.6</v>
      </c>
      <c r="F49" s="171">
        <v>13.9</v>
      </c>
      <c r="G49" s="172">
        <v>66</v>
      </c>
      <c r="H49" s="154"/>
    </row>
    <row r="50" spans="1:8" ht="24.9" customHeight="1" x14ac:dyDescent="0.4">
      <c r="A50" s="474" t="s">
        <v>8</v>
      </c>
      <c r="B50" s="150" t="s">
        <v>744</v>
      </c>
      <c r="C50" s="142" t="s">
        <v>113</v>
      </c>
      <c r="D50" s="151" t="s">
        <v>170</v>
      </c>
      <c r="E50" s="151" t="s">
        <v>170</v>
      </c>
      <c r="F50" s="156" t="s">
        <v>16</v>
      </c>
      <c r="G50" s="145" t="s">
        <v>303</v>
      </c>
      <c r="H50" s="146" t="s">
        <v>458</v>
      </c>
    </row>
    <row r="51" spans="1:8" ht="24.9" customHeight="1" x14ac:dyDescent="0.4">
      <c r="A51" s="436"/>
      <c r="B51" s="158" t="s">
        <v>194</v>
      </c>
      <c r="C51" s="142">
        <v>180</v>
      </c>
      <c r="D51" s="151" t="s">
        <v>31</v>
      </c>
      <c r="E51" s="151" t="s">
        <v>32</v>
      </c>
      <c r="F51" s="156" t="s">
        <v>33</v>
      </c>
      <c r="G51" s="145" t="s">
        <v>35</v>
      </c>
      <c r="H51" s="183" t="s">
        <v>430</v>
      </c>
    </row>
    <row r="52" spans="1:8" ht="24.9" customHeight="1" x14ac:dyDescent="0.4">
      <c r="A52" s="436"/>
      <c r="B52" s="162" t="s">
        <v>66</v>
      </c>
      <c r="C52" s="160">
        <v>50</v>
      </c>
      <c r="D52" s="163">
        <v>3.8</v>
      </c>
      <c r="E52" s="163">
        <v>0.4</v>
      </c>
      <c r="F52" s="163">
        <v>24.6</v>
      </c>
      <c r="G52" s="161">
        <v>117</v>
      </c>
      <c r="H52" s="46" t="s">
        <v>446</v>
      </c>
    </row>
    <row r="53" spans="1:8" ht="24.9" customHeight="1" x14ac:dyDescent="0.4">
      <c r="A53" s="436"/>
      <c r="B53" s="180" t="s">
        <v>131</v>
      </c>
      <c r="C53" s="162">
        <v>100</v>
      </c>
      <c r="D53" s="162">
        <v>0.4</v>
      </c>
      <c r="E53" s="162">
        <v>0.3</v>
      </c>
      <c r="F53" s="162">
        <v>10.3</v>
      </c>
      <c r="G53" s="162">
        <v>47</v>
      </c>
      <c r="H53" s="154"/>
    </row>
    <row r="54" spans="1:8" ht="24.9" customHeight="1" x14ac:dyDescent="0.4">
      <c r="A54" s="434"/>
      <c r="B54" s="20" t="s">
        <v>82</v>
      </c>
      <c r="C54" s="147">
        <v>535</v>
      </c>
      <c r="D54" s="148">
        <f>D50+D51+D52+D53</f>
        <v>13.299999999999999</v>
      </c>
      <c r="E54" s="148">
        <f>E50+E51+E52+E53</f>
        <v>9.73</v>
      </c>
      <c r="F54" s="148">
        <f>F50+F51+F52+F53</f>
        <v>80.100000000000009</v>
      </c>
      <c r="G54" s="147">
        <f>G50+G51+G52+G53</f>
        <v>481</v>
      </c>
      <c r="H54" s="154"/>
    </row>
    <row r="55" spans="1:8" ht="24.9" customHeight="1" x14ac:dyDescent="0.4">
      <c r="A55" s="490" t="s">
        <v>83</v>
      </c>
      <c r="B55" s="473"/>
      <c r="C55" s="176">
        <f>C54+C49+C47+C40+C38</f>
        <v>1889</v>
      </c>
      <c r="D55" s="172">
        <f>D38+D40+D47+D49+D54</f>
        <v>56.389999999999993</v>
      </c>
      <c r="E55" s="172">
        <f>E38+E40+E47+E49+E54</f>
        <v>43.435000000000002</v>
      </c>
      <c r="F55" s="172">
        <f>F38+F40+F47+F49+F54</f>
        <v>260.55</v>
      </c>
      <c r="G55" s="172">
        <f>G38+G40+G47+G49+G54</f>
        <v>1653</v>
      </c>
      <c r="H55" s="149"/>
    </row>
    <row r="56" spans="1:8" x14ac:dyDescent="0.4">
      <c r="A56" s="488" t="s">
        <v>24</v>
      </c>
      <c r="B56" s="488" t="s">
        <v>25</v>
      </c>
      <c r="C56" s="487" t="s">
        <v>26</v>
      </c>
      <c r="D56" s="487" t="s">
        <v>543</v>
      </c>
      <c r="E56" s="487"/>
      <c r="F56" s="487"/>
      <c r="G56" s="488" t="s">
        <v>38</v>
      </c>
      <c r="H56" s="488" t="s">
        <v>39</v>
      </c>
    </row>
    <row r="57" spans="1:8" x14ac:dyDescent="0.4">
      <c r="A57" s="489"/>
      <c r="B57" s="489"/>
      <c r="C57" s="474"/>
      <c r="D57" s="138" t="s">
        <v>4</v>
      </c>
      <c r="E57" s="138" t="s">
        <v>36</v>
      </c>
      <c r="F57" s="138" t="s">
        <v>30</v>
      </c>
      <c r="G57" s="489"/>
      <c r="H57" s="489"/>
    </row>
    <row r="58" spans="1:8" ht="24.9" customHeight="1" x14ac:dyDescent="0.4">
      <c r="A58" s="486" t="s">
        <v>332</v>
      </c>
      <c r="B58" s="464"/>
      <c r="C58" s="479"/>
      <c r="D58" s="479"/>
      <c r="E58" s="479"/>
      <c r="F58" s="479"/>
      <c r="G58" s="479"/>
      <c r="H58" s="480"/>
    </row>
    <row r="59" spans="1:8" ht="24.9" customHeight="1" x14ac:dyDescent="0.4">
      <c r="A59" s="487" t="s">
        <v>40</v>
      </c>
      <c r="B59" s="204" t="s">
        <v>745</v>
      </c>
      <c r="C59" s="173" t="s">
        <v>113</v>
      </c>
      <c r="D59" s="187">
        <v>6.3</v>
      </c>
      <c r="E59" s="178" t="s">
        <v>140</v>
      </c>
      <c r="F59" s="151" t="s">
        <v>330</v>
      </c>
      <c r="G59" s="145" t="s">
        <v>331</v>
      </c>
      <c r="H59" s="180" t="s">
        <v>447</v>
      </c>
    </row>
    <row r="60" spans="1:8" ht="24.9" customHeight="1" x14ac:dyDescent="0.4">
      <c r="A60" s="487"/>
      <c r="B60" s="146" t="s">
        <v>172</v>
      </c>
      <c r="C60" s="151" t="s">
        <v>173</v>
      </c>
      <c r="D60" s="178">
        <v>2.4</v>
      </c>
      <c r="E60" s="178">
        <v>2.4</v>
      </c>
      <c r="F60" s="179">
        <v>14.5</v>
      </c>
      <c r="G60" s="178">
        <v>109</v>
      </c>
      <c r="H60" s="146" t="s">
        <v>459</v>
      </c>
    </row>
    <row r="61" spans="1:8" ht="24.9" customHeight="1" x14ac:dyDescent="0.4">
      <c r="A61" s="487"/>
      <c r="B61" s="158" t="s">
        <v>194</v>
      </c>
      <c r="C61" s="142">
        <v>180</v>
      </c>
      <c r="D61" s="151" t="s">
        <v>31</v>
      </c>
      <c r="E61" s="151" t="s">
        <v>32</v>
      </c>
      <c r="F61" s="156" t="s">
        <v>33</v>
      </c>
      <c r="G61" s="145" t="s">
        <v>35</v>
      </c>
      <c r="H61" s="183" t="s">
        <v>430</v>
      </c>
    </row>
    <row r="62" spans="1:8" ht="24.9" customHeight="1" x14ac:dyDescent="0.4">
      <c r="A62" s="487"/>
      <c r="B62" s="20" t="s">
        <v>41</v>
      </c>
      <c r="C62" s="147">
        <v>420</v>
      </c>
      <c r="D62" s="148">
        <f>D61+D60+D59</f>
        <v>8.8000000000000007</v>
      </c>
      <c r="E62" s="148">
        <f>E61+E60+E59</f>
        <v>10.53</v>
      </c>
      <c r="F62" s="148">
        <f>F61+F60+F59</f>
        <v>56.2</v>
      </c>
      <c r="G62" s="147">
        <f>G61+G60+G59</f>
        <v>363</v>
      </c>
      <c r="H62" s="154"/>
    </row>
    <row r="63" spans="1:8" ht="24.9" customHeight="1" x14ac:dyDescent="0.4">
      <c r="A63" s="474" t="s">
        <v>23</v>
      </c>
      <c r="B63" s="169" t="s">
        <v>190</v>
      </c>
      <c r="C63" s="151" t="s">
        <v>600</v>
      </c>
      <c r="D63" s="143">
        <v>0.4</v>
      </c>
      <c r="E63" s="144">
        <v>0.4</v>
      </c>
      <c r="F63" s="144">
        <v>9.8000000000000007</v>
      </c>
      <c r="G63" s="174">
        <v>47</v>
      </c>
      <c r="H63" s="154"/>
    </row>
    <row r="64" spans="1:8" ht="24.9" customHeight="1" x14ac:dyDescent="0.4">
      <c r="A64" s="434"/>
      <c r="B64" s="25" t="s">
        <v>44</v>
      </c>
      <c r="C64" s="155">
        <v>100</v>
      </c>
      <c r="D64" s="148">
        <f>D63</f>
        <v>0.4</v>
      </c>
      <c r="E64" s="148">
        <f>E63</f>
        <v>0.4</v>
      </c>
      <c r="F64" s="148">
        <f>F63</f>
        <v>9.8000000000000007</v>
      </c>
      <c r="G64" s="147">
        <f>G63</f>
        <v>47</v>
      </c>
      <c r="H64" s="154"/>
    </row>
    <row r="65" spans="1:8" ht="24.9" customHeight="1" x14ac:dyDescent="0.4">
      <c r="A65" s="469" t="s">
        <v>6</v>
      </c>
      <c r="B65" s="158" t="s">
        <v>556</v>
      </c>
      <c r="C65" s="142">
        <v>60</v>
      </c>
      <c r="D65" s="151" t="s">
        <v>52</v>
      </c>
      <c r="E65" s="151" t="s">
        <v>208</v>
      </c>
      <c r="F65" s="156" t="s">
        <v>62</v>
      </c>
      <c r="G65" s="178" t="s">
        <v>78</v>
      </c>
      <c r="H65" s="146" t="s">
        <v>557</v>
      </c>
    </row>
    <row r="66" spans="1:8" ht="24.75" customHeight="1" x14ac:dyDescent="0.4">
      <c r="A66" s="435"/>
      <c r="B66" s="162" t="s">
        <v>151</v>
      </c>
      <c r="C66" s="160" t="s">
        <v>287</v>
      </c>
      <c r="D66" s="160">
        <v>1.5</v>
      </c>
      <c r="E66" s="160">
        <v>3.8</v>
      </c>
      <c r="F66" s="160">
        <v>9.9</v>
      </c>
      <c r="G66" s="161">
        <v>81</v>
      </c>
      <c r="H66" s="157" t="s">
        <v>491</v>
      </c>
    </row>
    <row r="67" spans="1:8" ht="24.9" customHeight="1" x14ac:dyDescent="0.4">
      <c r="A67" s="435"/>
      <c r="B67" s="146" t="s">
        <v>259</v>
      </c>
      <c r="C67" s="142">
        <v>100</v>
      </c>
      <c r="D67" s="151" t="s">
        <v>260</v>
      </c>
      <c r="E67" s="151" t="s">
        <v>156</v>
      </c>
      <c r="F67" s="151" t="s">
        <v>261</v>
      </c>
      <c r="G67" s="153" t="s">
        <v>262</v>
      </c>
      <c r="H67" s="157" t="s">
        <v>449</v>
      </c>
    </row>
    <row r="68" spans="1:8" ht="24.9" customHeight="1" x14ac:dyDescent="0.4">
      <c r="A68" s="435"/>
      <c r="B68" s="162" t="s">
        <v>50</v>
      </c>
      <c r="C68" s="142">
        <v>50</v>
      </c>
      <c r="D68" s="143" t="s">
        <v>51</v>
      </c>
      <c r="E68" s="143" t="s">
        <v>52</v>
      </c>
      <c r="F68" s="144" t="s">
        <v>53</v>
      </c>
      <c r="G68" s="145" t="s">
        <v>54</v>
      </c>
      <c r="H68" s="154"/>
    </row>
    <row r="69" spans="1:8" ht="24.9" customHeight="1" x14ac:dyDescent="0.4">
      <c r="A69" s="436"/>
      <c r="B69" s="150" t="s">
        <v>210</v>
      </c>
      <c r="C69" s="142">
        <v>180</v>
      </c>
      <c r="D69" s="151">
        <v>0.9</v>
      </c>
      <c r="E69" s="151" t="s">
        <v>102</v>
      </c>
      <c r="F69" s="156" t="s">
        <v>103</v>
      </c>
      <c r="G69" s="145" t="s">
        <v>96</v>
      </c>
      <c r="H69" s="157" t="s">
        <v>450</v>
      </c>
    </row>
    <row r="70" spans="1:8" ht="24.9" customHeight="1" x14ac:dyDescent="0.4">
      <c r="A70" s="434"/>
      <c r="B70" s="20" t="s">
        <v>80</v>
      </c>
      <c r="C70" s="205">
        <v>578</v>
      </c>
      <c r="D70" s="167">
        <f>D69+D68+D67+D66+D65</f>
        <v>21.970000000000002</v>
      </c>
      <c r="E70" s="167">
        <f>E69+E68+E67+E66+E65</f>
        <v>23.945</v>
      </c>
      <c r="F70" s="167">
        <f>F69+F68+F67+F66+F65</f>
        <v>107.95</v>
      </c>
      <c r="G70" s="168">
        <f>G69+G68+G67+G66+G65</f>
        <v>694</v>
      </c>
      <c r="H70" s="154"/>
    </row>
    <row r="71" spans="1:8" ht="24.9" customHeight="1" x14ac:dyDescent="0.4">
      <c r="A71" s="474" t="s">
        <v>59</v>
      </c>
      <c r="B71" s="169" t="s">
        <v>42</v>
      </c>
      <c r="C71" s="162">
        <v>180</v>
      </c>
      <c r="D71" s="162">
        <v>1.3</v>
      </c>
      <c r="E71" s="162">
        <v>0.6</v>
      </c>
      <c r="F71" s="162">
        <v>13.9</v>
      </c>
      <c r="G71" s="170">
        <v>66</v>
      </c>
      <c r="H71" s="146"/>
    </row>
    <row r="72" spans="1:8" ht="24.9" customHeight="1" x14ac:dyDescent="0.4">
      <c r="A72" s="436"/>
      <c r="B72" s="390" t="s">
        <v>125</v>
      </c>
      <c r="C72" s="347">
        <v>40</v>
      </c>
      <c r="D72" s="307">
        <v>2.27</v>
      </c>
      <c r="E72" s="307">
        <v>2.93</v>
      </c>
      <c r="F72" s="348">
        <v>36.200000000000003</v>
      </c>
      <c r="G72" s="309">
        <v>180.36</v>
      </c>
      <c r="H72" s="333"/>
    </row>
    <row r="73" spans="1:8" ht="24.9" customHeight="1" x14ac:dyDescent="0.4">
      <c r="A73" s="434"/>
      <c r="B73" s="20" t="s">
        <v>81</v>
      </c>
      <c r="C73" s="171">
        <v>220</v>
      </c>
      <c r="D73" s="171">
        <v>3.57</v>
      </c>
      <c r="E73" s="171">
        <v>3.53</v>
      </c>
      <c r="F73" s="171">
        <v>50.1</v>
      </c>
      <c r="G73" s="172">
        <v>246</v>
      </c>
      <c r="H73" s="154"/>
    </row>
    <row r="74" spans="1:8" ht="24" customHeight="1" x14ac:dyDescent="0.4">
      <c r="A74" s="474" t="s">
        <v>8</v>
      </c>
      <c r="B74" s="236" t="s">
        <v>336</v>
      </c>
      <c r="C74" s="233" t="s">
        <v>337</v>
      </c>
      <c r="D74" s="228" t="s">
        <v>338</v>
      </c>
      <c r="E74" s="228" t="s">
        <v>146</v>
      </c>
      <c r="F74" s="228" t="s">
        <v>238</v>
      </c>
      <c r="G74" s="230" t="s">
        <v>339</v>
      </c>
      <c r="H74" s="269" t="s">
        <v>454</v>
      </c>
    </row>
    <row r="75" spans="1:8" ht="24.9" customHeight="1" x14ac:dyDescent="0.4">
      <c r="A75" s="436"/>
      <c r="B75" s="146" t="s">
        <v>382</v>
      </c>
      <c r="C75" s="173">
        <v>120</v>
      </c>
      <c r="D75" s="151" t="s">
        <v>408</v>
      </c>
      <c r="E75" s="151" t="s">
        <v>409</v>
      </c>
      <c r="F75" s="151" t="s">
        <v>410</v>
      </c>
      <c r="G75" s="151" t="s">
        <v>411</v>
      </c>
      <c r="H75" s="183" t="s">
        <v>458</v>
      </c>
    </row>
    <row r="76" spans="1:8" ht="24.9" customHeight="1" x14ac:dyDescent="0.4">
      <c r="A76" s="436"/>
      <c r="B76" s="146" t="s">
        <v>560</v>
      </c>
      <c r="C76" s="142">
        <v>180</v>
      </c>
      <c r="D76" s="189">
        <v>0.2</v>
      </c>
      <c r="E76" s="189">
        <v>0.03</v>
      </c>
      <c r="F76" s="189" t="s">
        <v>187</v>
      </c>
      <c r="G76" s="190">
        <v>33</v>
      </c>
      <c r="H76" s="157" t="s">
        <v>446</v>
      </c>
    </row>
    <row r="77" spans="1:8" ht="24.9" customHeight="1" x14ac:dyDescent="0.4">
      <c r="A77" s="436"/>
      <c r="B77" s="162" t="s">
        <v>66</v>
      </c>
      <c r="C77" s="160">
        <v>50</v>
      </c>
      <c r="D77" s="163">
        <v>3.8</v>
      </c>
      <c r="E77" s="163">
        <v>0.4</v>
      </c>
      <c r="F77" s="163">
        <v>24.6</v>
      </c>
      <c r="G77" s="161">
        <v>117</v>
      </c>
      <c r="H77" s="158"/>
    </row>
    <row r="78" spans="1:8" ht="24.9" hidden="1" customHeight="1" x14ac:dyDescent="0.4">
      <c r="A78" s="436"/>
      <c r="B78" s="180"/>
      <c r="C78" s="185"/>
      <c r="D78" s="143"/>
      <c r="E78" s="143"/>
      <c r="F78" s="186"/>
      <c r="G78" s="145"/>
      <c r="H78" s="149"/>
    </row>
    <row r="79" spans="1:8" ht="24.9" customHeight="1" x14ac:dyDescent="0.4">
      <c r="A79" s="434"/>
      <c r="B79" s="20" t="s">
        <v>82</v>
      </c>
      <c r="C79" s="147">
        <v>485</v>
      </c>
      <c r="D79" s="175">
        <f>D74+D75+D76+D77+D78</f>
        <v>19.04</v>
      </c>
      <c r="E79" s="175">
        <f>E74+E75+E76+E77+E78</f>
        <v>15.49</v>
      </c>
      <c r="F79" s="175">
        <f>F74+F75+F76+F77+F78</f>
        <v>55.6</v>
      </c>
      <c r="G79" s="172">
        <f>G74+G75+G76+G77+G78</f>
        <v>388</v>
      </c>
      <c r="H79" s="149"/>
    </row>
    <row r="80" spans="1:8" ht="24.9" customHeight="1" x14ac:dyDescent="0.4">
      <c r="A80" s="490" t="s">
        <v>83</v>
      </c>
      <c r="B80" s="473"/>
      <c r="C80" s="172">
        <f>C79+C73+C70+C64+C62</f>
        <v>1803</v>
      </c>
      <c r="D80" s="172">
        <f>D79+D73+D70+D64+D62</f>
        <v>53.78</v>
      </c>
      <c r="E80" s="172">
        <f>E79+E73+E70+E64+E62</f>
        <v>53.895000000000003</v>
      </c>
      <c r="F80" s="172">
        <f>F79+F73+F70+F64+F62</f>
        <v>279.65000000000003</v>
      </c>
      <c r="G80" s="172">
        <f>G79+G73+G70+G64+G62</f>
        <v>1738</v>
      </c>
      <c r="H80" s="149"/>
    </row>
    <row r="81" spans="1:8" x14ac:dyDescent="0.4">
      <c r="A81" s="488" t="s">
        <v>24</v>
      </c>
      <c r="B81" s="488" t="s">
        <v>25</v>
      </c>
      <c r="C81" s="487" t="s">
        <v>26</v>
      </c>
      <c r="D81" s="487" t="s">
        <v>543</v>
      </c>
      <c r="E81" s="487"/>
      <c r="F81" s="487"/>
      <c r="G81" s="488" t="s">
        <v>38</v>
      </c>
      <c r="H81" s="488" t="s">
        <v>39</v>
      </c>
    </row>
    <row r="82" spans="1:8" x14ac:dyDescent="0.4">
      <c r="A82" s="489"/>
      <c r="B82" s="489"/>
      <c r="C82" s="474"/>
      <c r="D82" s="138" t="s">
        <v>4</v>
      </c>
      <c r="E82" s="138" t="s">
        <v>36</v>
      </c>
      <c r="F82" s="138" t="s">
        <v>30</v>
      </c>
      <c r="G82" s="489"/>
      <c r="H82" s="489"/>
    </row>
    <row r="83" spans="1:8" ht="24.9" customHeight="1" x14ac:dyDescent="0.4">
      <c r="A83" s="486" t="s">
        <v>334</v>
      </c>
      <c r="B83" s="464"/>
      <c r="C83" s="479"/>
      <c r="D83" s="479"/>
      <c r="E83" s="479"/>
      <c r="F83" s="479"/>
      <c r="G83" s="479"/>
      <c r="H83" s="480"/>
    </row>
    <row r="84" spans="1:8" ht="32.25" customHeight="1" x14ac:dyDescent="0.4">
      <c r="A84" s="487" t="s">
        <v>40</v>
      </c>
      <c r="B84" s="146" t="s">
        <v>746</v>
      </c>
      <c r="C84" s="142" t="s">
        <v>113</v>
      </c>
      <c r="D84" s="151" t="s">
        <v>140</v>
      </c>
      <c r="E84" s="151" t="s">
        <v>222</v>
      </c>
      <c r="F84" s="151" t="s">
        <v>223</v>
      </c>
      <c r="G84" s="153" t="s">
        <v>224</v>
      </c>
      <c r="H84" s="146" t="s">
        <v>442</v>
      </c>
    </row>
    <row r="85" spans="1:8" ht="24.9" customHeight="1" x14ac:dyDescent="0.4">
      <c r="A85" s="487"/>
      <c r="B85" s="18" t="s">
        <v>141</v>
      </c>
      <c r="C85" s="173" t="s">
        <v>142</v>
      </c>
      <c r="D85" s="151" t="s">
        <v>105</v>
      </c>
      <c r="E85" s="151" t="s">
        <v>143</v>
      </c>
      <c r="F85" s="151" t="s">
        <v>144</v>
      </c>
      <c r="G85" s="145" t="s">
        <v>145</v>
      </c>
      <c r="H85" s="146" t="s">
        <v>451</v>
      </c>
    </row>
    <row r="86" spans="1:8" ht="24.9" customHeight="1" x14ac:dyDescent="0.4">
      <c r="A86" s="487"/>
      <c r="B86" s="158" t="s">
        <v>194</v>
      </c>
      <c r="C86" s="142">
        <v>180</v>
      </c>
      <c r="D86" s="151" t="s">
        <v>31</v>
      </c>
      <c r="E86" s="151" t="s">
        <v>32</v>
      </c>
      <c r="F86" s="156" t="s">
        <v>33</v>
      </c>
      <c r="G86" s="145" t="s">
        <v>35</v>
      </c>
      <c r="H86" s="183" t="s">
        <v>430</v>
      </c>
    </row>
    <row r="87" spans="1:8" ht="24.9" customHeight="1" x14ac:dyDescent="0.4">
      <c r="A87" s="487"/>
      <c r="B87" s="20" t="s">
        <v>41</v>
      </c>
      <c r="C87" s="147">
        <v>425</v>
      </c>
      <c r="D87" s="148">
        <f>D86+D85+D84</f>
        <v>13.2</v>
      </c>
      <c r="E87" s="148">
        <f>E86+E85+E84</f>
        <v>12.83</v>
      </c>
      <c r="F87" s="148">
        <f>F86+F85+F84</f>
        <v>58.3</v>
      </c>
      <c r="G87" s="147">
        <f>G86+G85+G84</f>
        <v>392</v>
      </c>
      <c r="H87" s="154"/>
    </row>
    <row r="88" spans="1:8" ht="24.9" customHeight="1" x14ac:dyDescent="0.4">
      <c r="A88" s="474" t="s">
        <v>23</v>
      </c>
      <c r="B88" s="158" t="s">
        <v>147</v>
      </c>
      <c r="C88" s="142">
        <v>100</v>
      </c>
      <c r="D88" s="151" t="s">
        <v>76</v>
      </c>
      <c r="E88" s="151" t="s">
        <v>148</v>
      </c>
      <c r="F88" s="152" t="s">
        <v>149</v>
      </c>
      <c r="G88" s="153" t="s">
        <v>150</v>
      </c>
      <c r="H88" s="157" t="s">
        <v>460</v>
      </c>
    </row>
    <row r="89" spans="1:8" ht="24.9" customHeight="1" x14ac:dyDescent="0.4">
      <c r="A89" s="434"/>
      <c r="B89" s="25" t="s">
        <v>44</v>
      </c>
      <c r="C89" s="155">
        <v>100</v>
      </c>
      <c r="D89" s="148" t="str">
        <f>D88</f>
        <v>0,3</v>
      </c>
      <c r="E89" s="148" t="str">
        <f>E88</f>
        <v>0,13</v>
      </c>
      <c r="F89" s="148" t="str">
        <f>F88</f>
        <v>13,4</v>
      </c>
      <c r="G89" s="147" t="str">
        <f>G88</f>
        <v>55,5</v>
      </c>
      <c r="H89" s="154"/>
    </row>
    <row r="90" spans="1:8" ht="24.9" customHeight="1" x14ac:dyDescent="0.4">
      <c r="A90" s="469" t="s">
        <v>6</v>
      </c>
      <c r="B90" s="180" t="s">
        <v>191</v>
      </c>
      <c r="C90" s="142">
        <v>60</v>
      </c>
      <c r="D90" s="184" t="s">
        <v>93</v>
      </c>
      <c r="E90" s="156" t="s">
        <v>192</v>
      </c>
      <c r="F90" s="156" t="s">
        <v>193</v>
      </c>
      <c r="G90" s="174" t="s">
        <v>313</v>
      </c>
      <c r="H90" s="180" t="s">
        <v>440</v>
      </c>
    </row>
    <row r="91" spans="1:8" ht="24.9" customHeight="1" x14ac:dyDescent="0.4">
      <c r="A91" s="435"/>
      <c r="B91" s="158" t="s">
        <v>47</v>
      </c>
      <c r="C91" s="142" t="s">
        <v>287</v>
      </c>
      <c r="D91" s="143">
        <v>1.29</v>
      </c>
      <c r="E91" s="143">
        <v>4.1399999999999997</v>
      </c>
      <c r="F91" s="143">
        <v>9</v>
      </c>
      <c r="G91" s="153">
        <v>77.400000000000006</v>
      </c>
      <c r="H91" s="146" t="s">
        <v>431</v>
      </c>
    </row>
    <row r="92" spans="1:8" ht="24.9" customHeight="1" x14ac:dyDescent="0.4">
      <c r="A92" s="435"/>
      <c r="B92" s="150" t="s">
        <v>604</v>
      </c>
      <c r="C92" s="31" t="s">
        <v>269</v>
      </c>
      <c r="D92" s="163">
        <v>11</v>
      </c>
      <c r="E92" s="163">
        <v>15.2</v>
      </c>
      <c r="F92" s="163">
        <v>10.9</v>
      </c>
      <c r="G92" s="161">
        <v>225</v>
      </c>
      <c r="H92" s="46" t="s">
        <v>603</v>
      </c>
    </row>
    <row r="93" spans="1:8" ht="24.9" customHeight="1" x14ac:dyDescent="0.4">
      <c r="A93" s="435"/>
      <c r="B93" s="158" t="s">
        <v>326</v>
      </c>
      <c r="C93" s="142">
        <v>120</v>
      </c>
      <c r="D93" s="151" t="s">
        <v>216</v>
      </c>
      <c r="E93" s="151" t="s">
        <v>217</v>
      </c>
      <c r="F93" s="156" t="s">
        <v>218</v>
      </c>
      <c r="G93" s="145" t="s">
        <v>219</v>
      </c>
      <c r="H93" s="183" t="s">
        <v>442</v>
      </c>
    </row>
    <row r="94" spans="1:8" ht="24.9" customHeight="1" x14ac:dyDescent="0.4">
      <c r="A94" s="435"/>
      <c r="B94" s="162" t="s">
        <v>50</v>
      </c>
      <c r="C94" s="142">
        <v>50</v>
      </c>
      <c r="D94" s="143" t="s">
        <v>51</v>
      </c>
      <c r="E94" s="143" t="s">
        <v>52</v>
      </c>
      <c r="F94" s="144" t="s">
        <v>53</v>
      </c>
      <c r="G94" s="145" t="s">
        <v>54</v>
      </c>
      <c r="H94" s="154"/>
    </row>
    <row r="95" spans="1:8" ht="24.9" customHeight="1" x14ac:dyDescent="0.4">
      <c r="A95" s="436"/>
      <c r="B95" s="146" t="s">
        <v>605</v>
      </c>
      <c r="C95" s="142">
        <v>180</v>
      </c>
      <c r="D95" s="151">
        <v>0.9</v>
      </c>
      <c r="E95" s="151" t="s">
        <v>102</v>
      </c>
      <c r="F95" s="156" t="s">
        <v>103</v>
      </c>
      <c r="G95" s="145" t="s">
        <v>96</v>
      </c>
      <c r="H95" s="157" t="s">
        <v>443</v>
      </c>
    </row>
    <row r="96" spans="1:8" ht="24.9" customHeight="1" x14ac:dyDescent="0.4">
      <c r="A96" s="434"/>
      <c r="B96" s="20" t="s">
        <v>80</v>
      </c>
      <c r="C96" s="166" t="s">
        <v>608</v>
      </c>
      <c r="D96" s="167">
        <f>D90+D91+D92+D93+D94+D95</f>
        <v>18.989999999999998</v>
      </c>
      <c r="E96" s="167">
        <f>E90+E91+E92+E93+E94+E95</f>
        <v>24.175000000000001</v>
      </c>
      <c r="F96" s="167">
        <f>F90+F91+F92+F93+F94+F95</f>
        <v>93.36</v>
      </c>
      <c r="G96" s="168">
        <f>G90+G91+G92+G93+G94+G95</f>
        <v>619.4</v>
      </c>
      <c r="H96" s="154"/>
    </row>
    <row r="97" spans="1:17" ht="24.9" customHeight="1" x14ac:dyDescent="0.4">
      <c r="A97" s="474" t="s">
        <v>59</v>
      </c>
      <c r="B97" s="169" t="s">
        <v>42</v>
      </c>
      <c r="C97" s="162">
        <v>180</v>
      </c>
      <c r="D97" s="162">
        <v>1.3</v>
      </c>
      <c r="E97" s="162">
        <v>0.6</v>
      </c>
      <c r="F97" s="162">
        <v>13.9</v>
      </c>
      <c r="G97" s="170">
        <v>66</v>
      </c>
      <c r="H97" s="146"/>
    </row>
    <row r="98" spans="1:17" ht="24.9" customHeight="1" x14ac:dyDescent="0.4">
      <c r="A98" s="434"/>
      <c r="B98" s="20" t="s">
        <v>81</v>
      </c>
      <c r="C98" s="181">
        <v>180</v>
      </c>
      <c r="D98" s="167">
        <v>1.3</v>
      </c>
      <c r="E98" s="167">
        <v>0.6</v>
      </c>
      <c r="F98" s="167">
        <v>13.9</v>
      </c>
      <c r="G98" s="168">
        <v>66</v>
      </c>
      <c r="H98" s="154"/>
    </row>
    <row r="99" spans="1:17" ht="24.9" customHeight="1" x14ac:dyDescent="0.4">
      <c r="A99" s="474" t="s">
        <v>8</v>
      </c>
      <c r="B99" s="150" t="s">
        <v>545</v>
      </c>
      <c r="C99" s="142" t="s">
        <v>546</v>
      </c>
      <c r="D99" s="151" t="s">
        <v>547</v>
      </c>
      <c r="E99" s="151" t="s">
        <v>120</v>
      </c>
      <c r="F99" s="151" t="s">
        <v>61</v>
      </c>
      <c r="G99" s="153">
        <v>184</v>
      </c>
      <c r="H99" s="157" t="s">
        <v>548</v>
      </c>
    </row>
    <row r="100" spans="1:17" ht="24.9" customHeight="1" x14ac:dyDescent="0.4">
      <c r="A100" s="436"/>
      <c r="B100" s="158" t="s">
        <v>139</v>
      </c>
      <c r="C100" s="142" t="s">
        <v>110</v>
      </c>
      <c r="D100" s="143">
        <v>4.76</v>
      </c>
      <c r="E100" s="151" t="s">
        <v>291</v>
      </c>
      <c r="F100" s="156" t="s">
        <v>292</v>
      </c>
      <c r="G100" s="145" t="s">
        <v>293</v>
      </c>
      <c r="H100" s="146" t="s">
        <v>469</v>
      </c>
      <c r="K100" s="159"/>
      <c r="L100" s="160"/>
      <c r="M100" s="160"/>
      <c r="N100" s="160"/>
      <c r="O100" s="160"/>
      <c r="P100" s="165"/>
      <c r="Q100" s="146"/>
    </row>
    <row r="101" spans="1:17" ht="24.9" customHeight="1" x14ac:dyDescent="0.4">
      <c r="A101" s="436"/>
      <c r="B101" s="158" t="s">
        <v>194</v>
      </c>
      <c r="C101" s="142">
        <v>180</v>
      </c>
      <c r="D101" s="151" t="s">
        <v>31</v>
      </c>
      <c r="E101" s="151" t="s">
        <v>32</v>
      </c>
      <c r="F101" s="156" t="s">
        <v>33</v>
      </c>
      <c r="G101" s="145" t="s">
        <v>35</v>
      </c>
      <c r="H101" s="183" t="s">
        <v>430</v>
      </c>
    </row>
    <row r="102" spans="1:17" ht="24.9" customHeight="1" x14ac:dyDescent="0.4">
      <c r="A102" s="436"/>
      <c r="B102" s="162" t="s">
        <v>66</v>
      </c>
      <c r="C102" s="160">
        <v>50</v>
      </c>
      <c r="D102" s="163">
        <v>3.8</v>
      </c>
      <c r="E102" s="163">
        <v>0.4</v>
      </c>
      <c r="F102" s="163">
        <v>24.6</v>
      </c>
      <c r="G102" s="161">
        <v>117</v>
      </c>
      <c r="H102" s="162"/>
    </row>
    <row r="103" spans="1:17" ht="24.9" customHeight="1" x14ac:dyDescent="0.4">
      <c r="A103" s="434"/>
      <c r="B103" s="20" t="s">
        <v>82</v>
      </c>
      <c r="C103" s="147">
        <v>469</v>
      </c>
      <c r="D103" s="175">
        <f>D99+D100+D101+D102</f>
        <v>25.360000000000003</v>
      </c>
      <c r="E103" s="175">
        <f>E99+E100+E101+E102</f>
        <v>16.169999999999998</v>
      </c>
      <c r="F103" s="175">
        <f>F99+F100+F101+F102</f>
        <v>63.550000000000004</v>
      </c>
      <c r="G103" s="172">
        <f>G99+G100+G101+G102</f>
        <v>493</v>
      </c>
      <c r="H103" s="149"/>
    </row>
    <row r="104" spans="1:17" ht="24.9" customHeight="1" x14ac:dyDescent="0.4">
      <c r="A104" s="490" t="s">
        <v>83</v>
      </c>
      <c r="B104" s="473"/>
      <c r="C104" s="176">
        <f>C103+C98+C96+C89+C87</f>
        <v>1849</v>
      </c>
      <c r="D104" s="175">
        <f>D103+D98+D96+D89+D87</f>
        <v>59.150000000000006</v>
      </c>
      <c r="E104" s="175">
        <f>E103+E98+E96+E89+E87</f>
        <v>53.905000000000001</v>
      </c>
      <c r="F104" s="175">
        <f>F103+F98+F96+F89+F87</f>
        <v>242.51</v>
      </c>
      <c r="G104" s="172">
        <f>G103+G98+G96+G89+G87</f>
        <v>1625.9</v>
      </c>
      <c r="H104" s="149"/>
    </row>
    <row r="105" spans="1:17" x14ac:dyDescent="0.4">
      <c r="A105" s="488" t="s">
        <v>24</v>
      </c>
      <c r="B105" s="488" t="s">
        <v>25</v>
      </c>
      <c r="C105" s="487" t="s">
        <v>26</v>
      </c>
      <c r="D105" s="487" t="s">
        <v>543</v>
      </c>
      <c r="E105" s="487"/>
      <c r="F105" s="487"/>
      <c r="G105" s="488" t="s">
        <v>38</v>
      </c>
      <c r="H105" s="488" t="s">
        <v>39</v>
      </c>
    </row>
    <row r="106" spans="1:17" x14ac:dyDescent="0.4">
      <c r="A106" s="489"/>
      <c r="B106" s="489"/>
      <c r="C106" s="474"/>
      <c r="D106" s="138" t="s">
        <v>4</v>
      </c>
      <c r="E106" s="138" t="s">
        <v>36</v>
      </c>
      <c r="F106" s="138" t="s">
        <v>30</v>
      </c>
      <c r="G106" s="489"/>
      <c r="H106" s="489"/>
    </row>
    <row r="107" spans="1:17" ht="24.9" customHeight="1" x14ac:dyDescent="0.4">
      <c r="A107" s="485" t="s">
        <v>497</v>
      </c>
      <c r="B107" s="461"/>
      <c r="C107" s="461"/>
      <c r="D107" s="461"/>
      <c r="E107" s="461"/>
      <c r="F107" s="461"/>
      <c r="G107" s="461"/>
      <c r="H107" s="462"/>
    </row>
    <row r="108" spans="1:17" ht="24.9" customHeight="1" x14ac:dyDescent="0.4">
      <c r="A108" s="486" t="s">
        <v>344</v>
      </c>
      <c r="B108" s="464"/>
      <c r="C108" s="479"/>
      <c r="D108" s="479"/>
      <c r="E108" s="479"/>
      <c r="F108" s="479"/>
      <c r="G108" s="479"/>
      <c r="H108" s="480"/>
    </row>
    <row r="109" spans="1:17" ht="24.9" customHeight="1" x14ac:dyDescent="0.4">
      <c r="A109" s="487" t="s">
        <v>40</v>
      </c>
      <c r="B109" s="146" t="s">
        <v>159</v>
      </c>
      <c r="C109" s="142" t="s">
        <v>110</v>
      </c>
      <c r="D109" s="151" t="s">
        <v>298</v>
      </c>
      <c r="E109" s="151" t="s">
        <v>95</v>
      </c>
      <c r="F109" s="178" t="s">
        <v>299</v>
      </c>
      <c r="G109" s="153" t="s">
        <v>300</v>
      </c>
      <c r="H109" s="157" t="s">
        <v>435</v>
      </c>
    </row>
    <row r="110" spans="1:17" ht="24.9" customHeight="1" x14ac:dyDescent="0.4">
      <c r="A110" s="487"/>
      <c r="B110" s="18" t="s">
        <v>104</v>
      </c>
      <c r="C110" s="173">
        <v>30</v>
      </c>
      <c r="D110" s="151">
        <v>3.2</v>
      </c>
      <c r="E110" s="151">
        <v>0.3</v>
      </c>
      <c r="F110" s="151">
        <v>15.3</v>
      </c>
      <c r="G110" s="145">
        <v>79</v>
      </c>
      <c r="H110" s="182" t="s">
        <v>459</v>
      </c>
    </row>
    <row r="111" spans="1:17" ht="24.9" customHeight="1" x14ac:dyDescent="0.4">
      <c r="A111" s="487"/>
      <c r="B111" s="158" t="s">
        <v>194</v>
      </c>
      <c r="C111" s="142">
        <v>180</v>
      </c>
      <c r="D111" s="151" t="s">
        <v>31</v>
      </c>
      <c r="E111" s="151" t="s">
        <v>32</v>
      </c>
      <c r="F111" s="156" t="s">
        <v>33</v>
      </c>
      <c r="G111" s="145" t="s">
        <v>35</v>
      </c>
      <c r="H111" s="183" t="s">
        <v>430</v>
      </c>
    </row>
    <row r="112" spans="1:17" ht="24.9" customHeight="1" x14ac:dyDescent="0.4">
      <c r="A112" s="487"/>
      <c r="B112" s="20" t="s">
        <v>41</v>
      </c>
      <c r="C112" s="147">
        <v>344</v>
      </c>
      <c r="D112" s="148">
        <f>D109+D110+D111</f>
        <v>6.5</v>
      </c>
      <c r="E112" s="148">
        <f>E109+E110+E111</f>
        <v>3.4299999999999997</v>
      </c>
      <c r="F112" s="148">
        <f>F109+F110+F111</f>
        <v>56.100000000000009</v>
      </c>
      <c r="G112" s="147">
        <f>G109+G110+G111</f>
        <v>275</v>
      </c>
      <c r="H112" s="154"/>
    </row>
    <row r="113" spans="1:8" ht="24.9" customHeight="1" x14ac:dyDescent="0.4">
      <c r="A113" s="474" t="s">
        <v>23</v>
      </c>
      <c r="B113" s="169" t="s">
        <v>42</v>
      </c>
      <c r="C113" s="151" t="s">
        <v>551</v>
      </c>
      <c r="D113" s="143">
        <v>1.08</v>
      </c>
      <c r="E113" s="144">
        <v>0.5</v>
      </c>
      <c r="F113" s="144">
        <v>11.6</v>
      </c>
      <c r="G113" s="174">
        <v>55.16</v>
      </c>
      <c r="H113" s="154"/>
    </row>
    <row r="114" spans="1:8" ht="24.9" customHeight="1" x14ac:dyDescent="0.4">
      <c r="A114" s="434"/>
      <c r="B114" s="25" t="s">
        <v>44</v>
      </c>
      <c r="C114" s="155">
        <v>150</v>
      </c>
      <c r="D114" s="148">
        <v>1.08</v>
      </c>
      <c r="E114" s="148">
        <f>E113</f>
        <v>0.5</v>
      </c>
      <c r="F114" s="148">
        <f>F113</f>
        <v>11.6</v>
      </c>
      <c r="G114" s="147">
        <f>G113</f>
        <v>55.16</v>
      </c>
      <c r="H114" s="154"/>
    </row>
    <row r="115" spans="1:8" ht="24.9" customHeight="1" x14ac:dyDescent="0.4">
      <c r="A115" s="469" t="s">
        <v>6</v>
      </c>
      <c r="B115" s="146" t="s">
        <v>256</v>
      </c>
      <c r="C115" s="142">
        <v>60</v>
      </c>
      <c r="D115" s="151" t="s">
        <v>45</v>
      </c>
      <c r="E115" s="151" t="s">
        <v>46</v>
      </c>
      <c r="F115" s="151" t="s">
        <v>123</v>
      </c>
      <c r="G115" s="153" t="s">
        <v>257</v>
      </c>
      <c r="H115" s="157" t="s">
        <v>472</v>
      </c>
    </row>
    <row r="116" spans="1:8" ht="24.9" customHeight="1" x14ac:dyDescent="0.4">
      <c r="A116" s="435"/>
      <c r="B116" s="158" t="s">
        <v>258</v>
      </c>
      <c r="C116" s="142" t="s">
        <v>287</v>
      </c>
      <c r="D116" s="184" t="s">
        <v>68</v>
      </c>
      <c r="E116" s="156" t="s">
        <v>321</v>
      </c>
      <c r="F116" s="156" t="s">
        <v>114</v>
      </c>
      <c r="G116" s="174" t="s">
        <v>322</v>
      </c>
      <c r="H116" s="157" t="s">
        <v>464</v>
      </c>
    </row>
    <row r="117" spans="1:8" ht="24.9" customHeight="1" x14ac:dyDescent="0.4">
      <c r="A117" s="435"/>
      <c r="B117" s="200" t="s">
        <v>568</v>
      </c>
      <c r="C117" s="142" t="s">
        <v>569</v>
      </c>
      <c r="D117" s="151" t="s">
        <v>218</v>
      </c>
      <c r="E117" s="151" t="s">
        <v>570</v>
      </c>
      <c r="F117" s="151" t="s">
        <v>552</v>
      </c>
      <c r="G117" s="153">
        <v>157</v>
      </c>
      <c r="H117" s="183" t="s">
        <v>571</v>
      </c>
    </row>
    <row r="118" spans="1:8" ht="24.9" customHeight="1" x14ac:dyDescent="0.4">
      <c r="A118" s="435"/>
      <c r="B118" s="72" t="s">
        <v>349</v>
      </c>
      <c r="C118" s="173" t="s">
        <v>110</v>
      </c>
      <c r="D118" s="143">
        <v>12.6</v>
      </c>
      <c r="E118" s="143">
        <v>4.4000000000000004</v>
      </c>
      <c r="F118" s="144">
        <v>28.6</v>
      </c>
      <c r="G118" s="145">
        <v>208</v>
      </c>
      <c r="H118" s="146" t="s">
        <v>466</v>
      </c>
    </row>
    <row r="119" spans="1:8" ht="24.9" customHeight="1" x14ac:dyDescent="0.4">
      <c r="A119" s="435"/>
      <c r="B119" s="413" t="s">
        <v>66</v>
      </c>
      <c r="C119" s="322">
        <v>50</v>
      </c>
      <c r="D119" s="337">
        <v>3.8</v>
      </c>
      <c r="E119" s="337">
        <v>0.4</v>
      </c>
      <c r="F119" s="337">
        <v>24.6</v>
      </c>
      <c r="G119" s="324">
        <v>117</v>
      </c>
      <c r="H119" s="154"/>
    </row>
    <row r="120" spans="1:8" ht="24.9" customHeight="1" x14ac:dyDescent="0.4">
      <c r="A120" s="436"/>
      <c r="B120" s="150" t="s">
        <v>340</v>
      </c>
      <c r="C120" s="142">
        <v>180</v>
      </c>
      <c r="D120" s="151" t="s">
        <v>380</v>
      </c>
      <c r="E120" s="151" t="s">
        <v>502</v>
      </c>
      <c r="F120" s="156" t="s">
        <v>503</v>
      </c>
      <c r="G120" s="145">
        <v>99</v>
      </c>
      <c r="H120" s="157" t="s">
        <v>500</v>
      </c>
    </row>
    <row r="121" spans="1:8" ht="24.9" customHeight="1" x14ac:dyDescent="0.4">
      <c r="A121" s="434"/>
      <c r="B121" s="20" t="s">
        <v>80</v>
      </c>
      <c r="C121" s="168">
        <v>687</v>
      </c>
      <c r="D121" s="167">
        <f>D115+D116+D117+D118+D119+D120</f>
        <v>28.599999999999998</v>
      </c>
      <c r="E121" s="167">
        <f>E115+E116+E117+E118+E119+E120</f>
        <v>22.339999999999996</v>
      </c>
      <c r="F121" s="167">
        <f>F115+F116+F117+F118+F119+F120</f>
        <v>92.100000000000009</v>
      </c>
      <c r="G121" s="168">
        <f>G115+G116+G117+G118+G119+G120</f>
        <v>683.6</v>
      </c>
      <c r="H121" s="154"/>
    </row>
    <row r="122" spans="1:8" ht="24.9" customHeight="1" x14ac:dyDescent="0.4">
      <c r="A122" s="474" t="s">
        <v>59</v>
      </c>
      <c r="B122" s="180" t="s">
        <v>60</v>
      </c>
      <c r="C122" s="162">
        <v>40</v>
      </c>
      <c r="D122" s="162">
        <v>2.72</v>
      </c>
      <c r="E122" s="162">
        <v>2.2400000000000002</v>
      </c>
      <c r="F122" s="162">
        <v>27</v>
      </c>
      <c r="G122" s="170">
        <v>127</v>
      </c>
      <c r="H122" s="146"/>
    </row>
    <row r="123" spans="1:8" ht="24.9" customHeight="1" x14ac:dyDescent="0.4">
      <c r="A123" s="436"/>
      <c r="B123" s="169" t="s">
        <v>42</v>
      </c>
      <c r="C123" s="162">
        <v>180</v>
      </c>
      <c r="D123" s="162">
        <v>1.3</v>
      </c>
      <c r="E123" s="162">
        <v>0.6</v>
      </c>
      <c r="F123" s="162">
        <v>13.9</v>
      </c>
      <c r="G123" s="170">
        <v>66</v>
      </c>
      <c r="H123" s="146"/>
    </row>
    <row r="124" spans="1:8" ht="24.9" customHeight="1" x14ac:dyDescent="0.4">
      <c r="A124" s="434"/>
      <c r="B124" s="20" t="s">
        <v>81</v>
      </c>
      <c r="C124" s="181">
        <f>C123+C122</f>
        <v>220</v>
      </c>
      <c r="D124" s="167">
        <f>D123+D122</f>
        <v>4.0200000000000005</v>
      </c>
      <c r="E124" s="167">
        <f>E123+E122</f>
        <v>2.8400000000000003</v>
      </c>
      <c r="F124" s="167">
        <f>F123+F122</f>
        <v>40.9</v>
      </c>
      <c r="G124" s="168">
        <f>G123+G122</f>
        <v>193</v>
      </c>
      <c r="H124" s="154"/>
    </row>
    <row r="125" spans="1:8" ht="24.9" customHeight="1" x14ac:dyDescent="0.4">
      <c r="A125" s="474" t="s">
        <v>8</v>
      </c>
      <c r="B125" s="150" t="s">
        <v>65</v>
      </c>
      <c r="C125" s="173">
        <v>150</v>
      </c>
      <c r="D125" s="151" t="s">
        <v>572</v>
      </c>
      <c r="E125" s="151" t="s">
        <v>509</v>
      </c>
      <c r="F125" s="151" t="s">
        <v>573</v>
      </c>
      <c r="G125" s="153">
        <v>130</v>
      </c>
      <c r="H125" s="146" t="s">
        <v>457</v>
      </c>
    </row>
    <row r="126" spans="1:8" ht="24.9" customHeight="1" x14ac:dyDescent="0.4">
      <c r="A126" s="436"/>
      <c r="B126" s="162" t="s">
        <v>294</v>
      </c>
      <c r="C126" s="173">
        <v>50</v>
      </c>
      <c r="D126" s="178" t="s">
        <v>217</v>
      </c>
      <c r="E126" s="178" t="s">
        <v>295</v>
      </c>
      <c r="F126" s="178" t="s">
        <v>296</v>
      </c>
      <c r="G126" s="145" t="s">
        <v>297</v>
      </c>
      <c r="H126" s="146" t="s">
        <v>481</v>
      </c>
    </row>
    <row r="127" spans="1:8" ht="24.9" customHeight="1" x14ac:dyDescent="0.4">
      <c r="A127" s="436"/>
      <c r="B127" s="158" t="s">
        <v>194</v>
      </c>
      <c r="C127" s="142">
        <v>180</v>
      </c>
      <c r="D127" s="151" t="s">
        <v>31</v>
      </c>
      <c r="E127" s="151" t="s">
        <v>32</v>
      </c>
      <c r="F127" s="156" t="s">
        <v>33</v>
      </c>
      <c r="G127" s="145" t="s">
        <v>35</v>
      </c>
      <c r="H127" s="183" t="s">
        <v>430</v>
      </c>
    </row>
    <row r="128" spans="1:8" ht="24.9" customHeight="1" x14ac:dyDescent="0.4">
      <c r="A128" s="436"/>
      <c r="B128" s="180" t="s">
        <v>131</v>
      </c>
      <c r="C128" s="162">
        <v>100</v>
      </c>
      <c r="D128" s="162">
        <v>0.4</v>
      </c>
      <c r="E128" s="162">
        <v>0.3</v>
      </c>
      <c r="F128" s="162">
        <v>10.3</v>
      </c>
      <c r="G128" s="162">
        <v>47</v>
      </c>
      <c r="H128" s="146"/>
    </row>
    <row r="129" spans="1:8" ht="24.9" customHeight="1" x14ac:dyDescent="0.4">
      <c r="A129" s="434"/>
      <c r="B129" s="20" t="s">
        <v>82</v>
      </c>
      <c r="C129" s="147">
        <v>480</v>
      </c>
      <c r="D129" s="148">
        <f>D125+D126+D127+D128</f>
        <v>7.1999999999999993</v>
      </c>
      <c r="E129" s="148">
        <f>E125+E126+E127+E128</f>
        <v>12.13</v>
      </c>
      <c r="F129" s="148">
        <f>F125+F126+F127+F128</f>
        <v>57.599999999999994</v>
      </c>
      <c r="G129" s="147">
        <f>G125+G126+G127+G128</f>
        <v>358</v>
      </c>
      <c r="H129" s="149"/>
    </row>
    <row r="130" spans="1:8" ht="24.9" customHeight="1" x14ac:dyDescent="0.4">
      <c r="A130" s="490" t="s">
        <v>83</v>
      </c>
      <c r="B130" s="473"/>
      <c r="C130" s="176">
        <f>C129+C124+C121+C114+C112</f>
        <v>1881</v>
      </c>
      <c r="D130" s="175">
        <f>D129+D124+D121+D114+D112</f>
        <v>47.399999999999991</v>
      </c>
      <c r="E130" s="175">
        <f>E129+E124+E121+E114+E112</f>
        <v>41.239999999999995</v>
      </c>
      <c r="F130" s="175">
        <f>F129+F124+F121+F114+F112</f>
        <v>258.3</v>
      </c>
      <c r="G130" s="172">
        <f>G112+G114+G121+G124+G129</f>
        <v>1564.76</v>
      </c>
      <c r="H130" s="149"/>
    </row>
    <row r="131" spans="1:8" x14ac:dyDescent="0.4">
      <c r="A131" s="488" t="s">
        <v>24</v>
      </c>
      <c r="B131" s="488" t="s">
        <v>25</v>
      </c>
      <c r="C131" s="487" t="s">
        <v>26</v>
      </c>
      <c r="D131" s="487" t="s">
        <v>543</v>
      </c>
      <c r="E131" s="487"/>
      <c r="F131" s="487"/>
      <c r="G131" s="488" t="s">
        <v>38</v>
      </c>
      <c r="H131" s="488" t="s">
        <v>39</v>
      </c>
    </row>
    <row r="132" spans="1:8" x14ac:dyDescent="0.4">
      <c r="A132" s="489"/>
      <c r="B132" s="489"/>
      <c r="C132" s="474"/>
      <c r="D132" s="138" t="s">
        <v>4</v>
      </c>
      <c r="E132" s="138" t="s">
        <v>36</v>
      </c>
      <c r="F132" s="138" t="s">
        <v>30</v>
      </c>
      <c r="G132" s="489"/>
      <c r="H132" s="489"/>
    </row>
    <row r="133" spans="1:8" x14ac:dyDescent="0.4">
      <c r="A133" s="485" t="s">
        <v>537</v>
      </c>
      <c r="B133" s="461"/>
      <c r="C133" s="461"/>
      <c r="D133" s="461"/>
      <c r="E133" s="461"/>
      <c r="F133" s="461"/>
      <c r="G133" s="461"/>
      <c r="H133" s="462"/>
    </row>
    <row r="134" spans="1:8" ht="24.9" customHeight="1" x14ac:dyDescent="0.4">
      <c r="A134" s="486" t="s">
        <v>345</v>
      </c>
      <c r="B134" s="464"/>
      <c r="C134" s="479"/>
      <c r="D134" s="479"/>
      <c r="E134" s="479"/>
      <c r="F134" s="479"/>
      <c r="G134" s="479"/>
      <c r="H134" s="480"/>
    </row>
    <row r="135" spans="1:8" ht="24.9" customHeight="1" x14ac:dyDescent="0.4">
      <c r="A135" s="487" t="s">
        <v>40</v>
      </c>
      <c r="B135" s="158" t="s">
        <v>739</v>
      </c>
      <c r="C135" s="142" t="s">
        <v>113</v>
      </c>
      <c r="D135" s="143">
        <v>7.1</v>
      </c>
      <c r="E135" s="143">
        <v>7.6</v>
      </c>
      <c r="F135" s="143">
        <v>36.700000000000003</v>
      </c>
      <c r="G135" s="145">
        <v>245</v>
      </c>
      <c r="H135" s="146" t="s">
        <v>476</v>
      </c>
    </row>
    <row r="136" spans="1:8" ht="24.9" customHeight="1" x14ac:dyDescent="0.4">
      <c r="A136" s="487"/>
      <c r="B136" s="18" t="s">
        <v>104</v>
      </c>
      <c r="C136" s="173">
        <v>30</v>
      </c>
      <c r="D136" s="151">
        <v>3.2</v>
      </c>
      <c r="E136" s="151">
        <v>0.3</v>
      </c>
      <c r="F136" s="151">
        <v>15.3</v>
      </c>
      <c r="G136" s="145">
        <v>79</v>
      </c>
      <c r="H136" s="146" t="s">
        <v>459</v>
      </c>
    </row>
    <row r="137" spans="1:8" ht="24.9" customHeight="1" x14ac:dyDescent="0.4">
      <c r="A137" s="487"/>
      <c r="B137" s="158" t="s">
        <v>194</v>
      </c>
      <c r="C137" s="142">
        <v>180</v>
      </c>
      <c r="D137" s="151" t="s">
        <v>31</v>
      </c>
      <c r="E137" s="151" t="s">
        <v>32</v>
      </c>
      <c r="F137" s="156" t="s">
        <v>33</v>
      </c>
      <c r="G137" s="145" t="s">
        <v>35</v>
      </c>
      <c r="H137" s="183" t="s">
        <v>430</v>
      </c>
    </row>
    <row r="138" spans="1:8" ht="24.9" customHeight="1" x14ac:dyDescent="0.4">
      <c r="A138" s="487"/>
      <c r="B138" s="20" t="s">
        <v>41</v>
      </c>
      <c r="C138" s="147">
        <v>415</v>
      </c>
      <c r="D138" s="148">
        <f>D137+D136+D135</f>
        <v>10.4</v>
      </c>
      <c r="E138" s="148">
        <f>E137+E136+E135</f>
        <v>7.93</v>
      </c>
      <c r="F138" s="148">
        <f>F137+F136+F135</f>
        <v>60.2</v>
      </c>
      <c r="G138" s="147">
        <f>G137+G136+G135</f>
        <v>346</v>
      </c>
      <c r="H138" s="154"/>
    </row>
    <row r="139" spans="1:8" ht="24.9" customHeight="1" x14ac:dyDescent="0.4">
      <c r="A139" s="474" t="s">
        <v>23</v>
      </c>
      <c r="B139" s="169" t="s">
        <v>42</v>
      </c>
      <c r="C139" s="151" t="s">
        <v>551</v>
      </c>
      <c r="D139" s="143">
        <v>1.08</v>
      </c>
      <c r="E139" s="144">
        <v>0.5</v>
      </c>
      <c r="F139" s="144">
        <v>11.6</v>
      </c>
      <c r="G139" s="174">
        <v>55.16</v>
      </c>
      <c r="H139" s="157"/>
    </row>
    <row r="140" spans="1:8" ht="24.9" customHeight="1" x14ac:dyDescent="0.4">
      <c r="A140" s="434"/>
      <c r="B140" s="25" t="s">
        <v>44</v>
      </c>
      <c r="C140" s="155">
        <v>150</v>
      </c>
      <c r="D140" s="148">
        <f>D139</f>
        <v>1.08</v>
      </c>
      <c r="E140" s="148">
        <f>E139</f>
        <v>0.5</v>
      </c>
      <c r="F140" s="148">
        <f>F139</f>
        <v>11.6</v>
      </c>
      <c r="G140" s="147">
        <f>G139</f>
        <v>55.16</v>
      </c>
      <c r="H140" s="154"/>
    </row>
    <row r="141" spans="1:8" ht="24.9" customHeight="1" x14ac:dyDescent="0.4">
      <c r="A141" s="435"/>
      <c r="B141" s="180" t="s">
        <v>191</v>
      </c>
      <c r="C141" s="142">
        <v>60</v>
      </c>
      <c r="D141" s="184" t="s">
        <v>93</v>
      </c>
      <c r="E141" s="156" t="s">
        <v>192</v>
      </c>
      <c r="F141" s="156" t="s">
        <v>193</v>
      </c>
      <c r="G141" s="174" t="s">
        <v>313</v>
      </c>
      <c r="H141" s="180" t="s">
        <v>440</v>
      </c>
    </row>
    <row r="142" spans="1:8" ht="24.75" customHeight="1" x14ac:dyDescent="0.4">
      <c r="A142" s="435"/>
      <c r="B142" s="158" t="s">
        <v>616</v>
      </c>
      <c r="C142" s="142">
        <v>180</v>
      </c>
      <c r="D142" s="151" t="s">
        <v>243</v>
      </c>
      <c r="E142" s="151" t="s">
        <v>244</v>
      </c>
      <c r="F142" s="156" t="s">
        <v>29</v>
      </c>
      <c r="G142" s="145" t="s">
        <v>245</v>
      </c>
      <c r="H142" s="146" t="s">
        <v>467</v>
      </c>
    </row>
    <row r="143" spans="1:8" ht="24.9" customHeight="1" x14ac:dyDescent="0.4">
      <c r="A143" s="435"/>
      <c r="B143" s="180" t="s">
        <v>353</v>
      </c>
      <c r="C143" s="142" t="s">
        <v>417</v>
      </c>
      <c r="D143" s="151" t="s">
        <v>418</v>
      </c>
      <c r="E143" s="151" t="s">
        <v>419</v>
      </c>
      <c r="F143" s="156" t="s">
        <v>298</v>
      </c>
      <c r="G143" s="145" t="s">
        <v>420</v>
      </c>
      <c r="H143" s="146" t="s">
        <v>468</v>
      </c>
    </row>
    <row r="144" spans="1:8" ht="24.9" customHeight="1" x14ac:dyDescent="0.4">
      <c r="A144" s="435"/>
      <c r="B144" s="158" t="s">
        <v>139</v>
      </c>
      <c r="C144" s="142" t="s">
        <v>110</v>
      </c>
      <c r="D144" s="143">
        <v>4.76</v>
      </c>
      <c r="E144" s="151" t="s">
        <v>291</v>
      </c>
      <c r="F144" s="156" t="s">
        <v>292</v>
      </c>
      <c r="G144" s="145" t="s">
        <v>293</v>
      </c>
      <c r="H144" s="146" t="s">
        <v>469</v>
      </c>
    </row>
    <row r="145" spans="1:8" ht="24.9" customHeight="1" x14ac:dyDescent="0.4">
      <c r="A145" s="435"/>
      <c r="B145" s="162" t="s">
        <v>50</v>
      </c>
      <c r="C145" s="142">
        <v>50</v>
      </c>
      <c r="D145" s="143" t="s">
        <v>51</v>
      </c>
      <c r="E145" s="143" t="s">
        <v>52</v>
      </c>
      <c r="F145" s="144" t="s">
        <v>53</v>
      </c>
      <c r="G145" s="145" t="s">
        <v>54</v>
      </c>
      <c r="H145" s="157"/>
    </row>
    <row r="146" spans="1:8" ht="24.9" customHeight="1" x14ac:dyDescent="0.4">
      <c r="A146" s="436"/>
      <c r="B146" s="146" t="s">
        <v>611</v>
      </c>
      <c r="C146" s="142">
        <v>180</v>
      </c>
      <c r="D146" s="151">
        <v>0.9</v>
      </c>
      <c r="E146" s="151" t="s">
        <v>102</v>
      </c>
      <c r="F146" s="156" t="s">
        <v>103</v>
      </c>
      <c r="G146" s="145" t="s">
        <v>96</v>
      </c>
      <c r="H146" s="157" t="s">
        <v>443</v>
      </c>
    </row>
    <row r="147" spans="1:8" ht="24.9" customHeight="1" x14ac:dyDescent="0.4">
      <c r="A147" s="434"/>
      <c r="B147" s="20" t="s">
        <v>80</v>
      </c>
      <c r="C147" s="166" t="s">
        <v>421</v>
      </c>
      <c r="D147" s="167">
        <f>D141+D142+D143+D144+D145+D146</f>
        <v>35.17</v>
      </c>
      <c r="E147" s="167">
        <f>E141+E142+E143+E144+E145+E146</f>
        <v>32.725000000000001</v>
      </c>
      <c r="F147" s="167">
        <f>F141+F142+F143+F144+F145+F146</f>
        <v>108.91</v>
      </c>
      <c r="G147" s="168">
        <f>G141+G142+G143+G144+G145+G146</f>
        <v>815</v>
      </c>
      <c r="H147" s="154"/>
    </row>
    <row r="148" spans="1:8" ht="24.9" customHeight="1" x14ac:dyDescent="0.4">
      <c r="A148" s="474" t="s">
        <v>59</v>
      </c>
      <c r="B148" s="180" t="s">
        <v>125</v>
      </c>
      <c r="C148" s="162">
        <v>40</v>
      </c>
      <c r="D148" s="162">
        <v>2.72</v>
      </c>
      <c r="E148" s="162">
        <v>2.2400000000000002</v>
      </c>
      <c r="F148" s="162">
        <v>27</v>
      </c>
      <c r="G148" s="170">
        <v>127</v>
      </c>
      <c r="H148" s="146"/>
    </row>
    <row r="149" spans="1:8" ht="24.9" customHeight="1" x14ac:dyDescent="0.4">
      <c r="A149" s="436"/>
      <c r="B149" s="169" t="s">
        <v>42</v>
      </c>
      <c r="C149" s="162">
        <v>180</v>
      </c>
      <c r="D149" s="162">
        <v>1.3</v>
      </c>
      <c r="E149" s="162">
        <v>0.6</v>
      </c>
      <c r="F149" s="162">
        <v>13.9</v>
      </c>
      <c r="G149" s="170">
        <v>66</v>
      </c>
      <c r="H149" s="146"/>
    </row>
    <row r="150" spans="1:8" ht="24.9" customHeight="1" x14ac:dyDescent="0.4">
      <c r="A150" s="434"/>
      <c r="B150" s="20" t="s">
        <v>81</v>
      </c>
      <c r="C150" s="181">
        <v>220</v>
      </c>
      <c r="D150" s="167">
        <f>D148+D149</f>
        <v>4.0200000000000005</v>
      </c>
      <c r="E150" s="167">
        <f>E148+E149</f>
        <v>2.8400000000000003</v>
      </c>
      <c r="F150" s="167">
        <f>F148+F149</f>
        <v>40.9</v>
      </c>
      <c r="G150" s="168">
        <f>G148+G149</f>
        <v>193</v>
      </c>
      <c r="H150" s="154"/>
    </row>
    <row r="151" spans="1:8" ht="24.9" customHeight="1" x14ac:dyDescent="0.4">
      <c r="A151" s="474" t="s">
        <v>8</v>
      </c>
      <c r="B151" s="146" t="s">
        <v>336</v>
      </c>
      <c r="C151" s="142" t="s">
        <v>337</v>
      </c>
      <c r="D151" s="151" t="s">
        <v>338</v>
      </c>
      <c r="E151" s="151" t="s">
        <v>146</v>
      </c>
      <c r="F151" s="151" t="s">
        <v>238</v>
      </c>
      <c r="G151" s="153" t="s">
        <v>339</v>
      </c>
      <c r="H151" s="157" t="s">
        <v>454</v>
      </c>
    </row>
    <row r="152" spans="1:8" ht="24.9" customHeight="1" x14ac:dyDescent="0.4">
      <c r="A152" s="436"/>
      <c r="B152" s="146" t="s">
        <v>159</v>
      </c>
      <c r="C152" s="142" t="s">
        <v>110</v>
      </c>
      <c r="D152" s="151" t="s">
        <v>298</v>
      </c>
      <c r="E152" s="151" t="s">
        <v>95</v>
      </c>
      <c r="F152" s="178" t="s">
        <v>299</v>
      </c>
      <c r="G152" s="153" t="s">
        <v>300</v>
      </c>
      <c r="H152" s="157" t="s">
        <v>435</v>
      </c>
    </row>
    <row r="153" spans="1:8" ht="24.9" customHeight="1" x14ac:dyDescent="0.4">
      <c r="A153" s="436"/>
      <c r="B153" s="162" t="s">
        <v>66</v>
      </c>
      <c r="C153" s="160">
        <v>50</v>
      </c>
      <c r="D153" s="163">
        <v>3.8</v>
      </c>
      <c r="E153" s="163">
        <v>0.4</v>
      </c>
      <c r="F153" s="163">
        <v>24.6</v>
      </c>
      <c r="G153" s="161">
        <v>117</v>
      </c>
      <c r="H153" s="146"/>
    </row>
    <row r="154" spans="1:8" ht="24.9" customHeight="1" x14ac:dyDescent="0.4">
      <c r="A154" s="436"/>
      <c r="B154" s="14" t="s">
        <v>34</v>
      </c>
      <c r="C154" s="142">
        <v>180</v>
      </c>
      <c r="D154" s="143" t="s">
        <v>31</v>
      </c>
      <c r="E154" s="143" t="s">
        <v>32</v>
      </c>
      <c r="F154" s="144" t="s">
        <v>33</v>
      </c>
      <c r="G154" s="145" t="s">
        <v>35</v>
      </c>
      <c r="H154" s="146" t="s">
        <v>430</v>
      </c>
    </row>
    <row r="155" spans="1:8" ht="24.9" customHeight="1" x14ac:dyDescent="0.4">
      <c r="A155" s="434"/>
      <c r="B155" s="20" t="s">
        <v>82</v>
      </c>
      <c r="C155" s="147">
        <v>443</v>
      </c>
      <c r="D155" s="175">
        <f>D151+D152+D153+D154</f>
        <v>19.500000000000004</v>
      </c>
      <c r="E155" s="175">
        <f>E151+E152+E153+E154</f>
        <v>11.23</v>
      </c>
      <c r="F155" s="175">
        <f>F151+F152+F153+F154</f>
        <v>69.8</v>
      </c>
      <c r="G155" s="172">
        <f>G151+G152+G153+G154</f>
        <v>450</v>
      </c>
      <c r="H155" s="154"/>
    </row>
    <row r="156" spans="1:8" ht="24.9" customHeight="1" x14ac:dyDescent="0.4">
      <c r="A156" s="490" t="s">
        <v>83</v>
      </c>
      <c r="B156" s="473"/>
      <c r="C156" s="176">
        <f>C155+C150+C147+C140+C138</f>
        <v>1952</v>
      </c>
      <c r="D156" s="175">
        <f>D155+D150+D147+D140+D138</f>
        <v>70.17</v>
      </c>
      <c r="E156" s="175">
        <f>E155+E150+E147+E140+E138</f>
        <v>55.225000000000001</v>
      </c>
      <c r="F156" s="175">
        <f>F155+F150+F147+F140+F138</f>
        <v>291.40999999999997</v>
      </c>
      <c r="G156" s="172">
        <f>G155+G150+G147+G140+G138</f>
        <v>1859.16</v>
      </c>
      <c r="H156" s="149"/>
    </row>
    <row r="157" spans="1:8" x14ac:dyDescent="0.4">
      <c r="A157" s="488" t="s">
        <v>24</v>
      </c>
      <c r="B157" s="488" t="s">
        <v>25</v>
      </c>
      <c r="C157" s="487" t="s">
        <v>26</v>
      </c>
      <c r="D157" s="487" t="s">
        <v>543</v>
      </c>
      <c r="E157" s="487"/>
      <c r="F157" s="487"/>
      <c r="G157" s="488" t="s">
        <v>38</v>
      </c>
      <c r="H157" s="488" t="s">
        <v>39</v>
      </c>
    </row>
    <row r="158" spans="1:8" x14ac:dyDescent="0.4">
      <c r="A158" s="489"/>
      <c r="B158" s="489"/>
      <c r="C158" s="474"/>
      <c r="D158" s="138" t="s">
        <v>4</v>
      </c>
      <c r="E158" s="138" t="s">
        <v>36</v>
      </c>
      <c r="F158" s="138" t="s">
        <v>30</v>
      </c>
      <c r="G158" s="489"/>
      <c r="H158" s="489"/>
    </row>
    <row r="159" spans="1:8" ht="24.9" customHeight="1" x14ac:dyDescent="0.4">
      <c r="A159" s="486" t="s">
        <v>351</v>
      </c>
      <c r="B159" s="464"/>
      <c r="C159" s="479"/>
      <c r="D159" s="479"/>
      <c r="E159" s="479"/>
      <c r="F159" s="479"/>
      <c r="G159" s="479"/>
      <c r="H159" s="480"/>
    </row>
    <row r="160" spans="1:8" ht="24.9" customHeight="1" x14ac:dyDescent="0.4">
      <c r="A160" s="487" t="s">
        <v>40</v>
      </c>
      <c r="B160" s="150" t="s">
        <v>744</v>
      </c>
      <c r="C160" s="142" t="s">
        <v>113</v>
      </c>
      <c r="D160" s="151" t="s">
        <v>170</v>
      </c>
      <c r="E160" s="151" t="s">
        <v>170</v>
      </c>
      <c r="F160" s="156" t="s">
        <v>16</v>
      </c>
      <c r="G160" s="145" t="s">
        <v>303</v>
      </c>
      <c r="H160" s="146" t="s">
        <v>458</v>
      </c>
    </row>
    <row r="161" spans="1:8" ht="24.9" customHeight="1" x14ac:dyDescent="0.4">
      <c r="A161" s="487"/>
      <c r="B161" s="146" t="s">
        <v>172</v>
      </c>
      <c r="C161" s="151" t="s">
        <v>173</v>
      </c>
      <c r="D161" s="178">
        <v>2.4</v>
      </c>
      <c r="E161" s="178">
        <v>2.4</v>
      </c>
      <c r="F161" s="179">
        <v>14.5</v>
      </c>
      <c r="G161" s="145">
        <v>109</v>
      </c>
      <c r="H161" s="146" t="s">
        <v>459</v>
      </c>
    </row>
    <row r="162" spans="1:8" ht="24.9" customHeight="1" x14ac:dyDescent="0.4">
      <c r="A162" s="487"/>
      <c r="B162" s="14" t="s">
        <v>34</v>
      </c>
      <c r="C162" s="142">
        <v>180</v>
      </c>
      <c r="D162" s="143" t="s">
        <v>31</v>
      </c>
      <c r="E162" s="143" t="s">
        <v>32</v>
      </c>
      <c r="F162" s="144" t="s">
        <v>33</v>
      </c>
      <c r="G162" s="145" t="s">
        <v>35</v>
      </c>
      <c r="H162" s="146" t="s">
        <v>430</v>
      </c>
    </row>
    <row r="163" spans="1:8" ht="24.9" customHeight="1" x14ac:dyDescent="0.4">
      <c r="A163" s="487"/>
      <c r="B163" s="20" t="s">
        <v>41</v>
      </c>
      <c r="C163" s="147">
        <v>420</v>
      </c>
      <c r="D163" s="148">
        <f>D160+D161+D162</f>
        <v>11.5</v>
      </c>
      <c r="E163" s="148">
        <f>E160+E161+E162</f>
        <v>11.43</v>
      </c>
      <c r="F163" s="148">
        <f>F160+F161+F162</f>
        <v>59.7</v>
      </c>
      <c r="G163" s="147">
        <f>G160+G161+G162</f>
        <v>426</v>
      </c>
      <c r="H163" s="149"/>
    </row>
    <row r="164" spans="1:8" ht="24.9" customHeight="1" x14ac:dyDescent="0.4">
      <c r="A164" s="474" t="s">
        <v>23</v>
      </c>
      <c r="B164" s="150" t="s">
        <v>346</v>
      </c>
      <c r="C164" s="142">
        <v>100</v>
      </c>
      <c r="D164" s="151" t="s">
        <v>76</v>
      </c>
      <c r="E164" s="151" t="s">
        <v>148</v>
      </c>
      <c r="F164" s="152" t="s">
        <v>149</v>
      </c>
      <c r="G164" s="153">
        <v>55</v>
      </c>
      <c r="H164" s="154" t="s">
        <v>505</v>
      </c>
    </row>
    <row r="165" spans="1:8" ht="24.9" customHeight="1" x14ac:dyDescent="0.4">
      <c r="A165" s="434"/>
      <c r="B165" s="25" t="s">
        <v>44</v>
      </c>
      <c r="C165" s="155">
        <v>100</v>
      </c>
      <c r="D165" s="148" t="str">
        <f>D164</f>
        <v>0,3</v>
      </c>
      <c r="E165" s="148" t="str">
        <f>E164</f>
        <v>0,13</v>
      </c>
      <c r="F165" s="148" t="str">
        <f>F164</f>
        <v>13,4</v>
      </c>
      <c r="G165" s="147">
        <f>G164</f>
        <v>55</v>
      </c>
      <c r="H165" s="154"/>
    </row>
    <row r="166" spans="1:8" ht="24.9" customHeight="1" x14ac:dyDescent="0.4">
      <c r="A166" s="435" t="s">
        <v>6</v>
      </c>
      <c r="B166" s="310" t="s">
        <v>176</v>
      </c>
      <c r="C166" s="306">
        <v>60</v>
      </c>
      <c r="D166" s="313" t="s">
        <v>71</v>
      </c>
      <c r="E166" s="313" t="s">
        <v>46</v>
      </c>
      <c r="F166" s="313" t="s">
        <v>61</v>
      </c>
      <c r="G166" s="329" t="s">
        <v>12</v>
      </c>
      <c r="H166" s="310" t="s">
        <v>490</v>
      </c>
    </row>
    <row r="167" spans="1:8" ht="24" customHeight="1" x14ac:dyDescent="0.4">
      <c r="A167" s="435"/>
      <c r="B167" s="150" t="s">
        <v>354</v>
      </c>
      <c r="C167" s="142">
        <v>180</v>
      </c>
      <c r="D167" s="151" t="s">
        <v>529</v>
      </c>
      <c r="E167" s="151" t="s">
        <v>306</v>
      </c>
      <c r="F167" s="156" t="s">
        <v>218</v>
      </c>
      <c r="G167" s="145">
        <v>75</v>
      </c>
      <c r="H167" s="157" t="s">
        <v>493</v>
      </c>
    </row>
    <row r="168" spans="1:8" ht="24.9" customHeight="1" x14ac:dyDescent="0.4">
      <c r="A168" s="435"/>
      <c r="B168" s="158" t="s">
        <v>582</v>
      </c>
      <c r="C168" s="142" t="s">
        <v>135</v>
      </c>
      <c r="D168" s="143">
        <v>9.9</v>
      </c>
      <c r="E168" s="151" t="s">
        <v>33</v>
      </c>
      <c r="F168" s="156" t="s">
        <v>348</v>
      </c>
      <c r="G168" s="145">
        <v>148</v>
      </c>
      <c r="H168" s="146" t="s">
        <v>548</v>
      </c>
    </row>
    <row r="169" spans="1:8" ht="24.9" customHeight="1" x14ac:dyDescent="0.4">
      <c r="A169" s="435"/>
      <c r="B169" s="159" t="s">
        <v>360</v>
      </c>
      <c r="C169" s="160">
        <v>130</v>
      </c>
      <c r="D169" s="160">
        <v>3.8</v>
      </c>
      <c r="E169" s="160">
        <v>8</v>
      </c>
      <c r="F169" s="160">
        <v>9.6999999999999993</v>
      </c>
      <c r="G169" s="161">
        <v>126</v>
      </c>
      <c r="H169" s="146" t="s">
        <v>507</v>
      </c>
    </row>
    <row r="170" spans="1:8" ht="24.9" customHeight="1" x14ac:dyDescent="0.4">
      <c r="A170" s="435"/>
      <c r="B170" s="162" t="s">
        <v>50</v>
      </c>
      <c r="C170" s="142">
        <v>50</v>
      </c>
      <c r="D170" s="143" t="s">
        <v>51</v>
      </c>
      <c r="E170" s="143" t="s">
        <v>52</v>
      </c>
      <c r="F170" s="144" t="s">
        <v>53</v>
      </c>
      <c r="G170" s="145" t="s">
        <v>54</v>
      </c>
      <c r="H170" s="157"/>
    </row>
    <row r="171" spans="1:8" ht="24.9" customHeight="1" x14ac:dyDescent="0.4">
      <c r="A171" s="436"/>
      <c r="B171" s="35" t="s">
        <v>55</v>
      </c>
      <c r="C171" s="160">
        <v>180</v>
      </c>
      <c r="D171" s="163" t="s">
        <v>56</v>
      </c>
      <c r="E171" s="163" t="s">
        <v>56</v>
      </c>
      <c r="F171" s="164" t="s">
        <v>57</v>
      </c>
      <c r="G171" s="165" t="s">
        <v>58</v>
      </c>
      <c r="H171" s="157" t="s">
        <v>432</v>
      </c>
    </row>
    <row r="172" spans="1:8" ht="24.9" customHeight="1" x14ac:dyDescent="0.4">
      <c r="A172" s="434"/>
      <c r="B172" s="20" t="s">
        <v>80</v>
      </c>
      <c r="C172" s="166" t="s">
        <v>584</v>
      </c>
      <c r="D172" s="167">
        <f>D166+D167+D168+D169+D170+D171</f>
        <v>19.299999999999997</v>
      </c>
      <c r="E172" s="167">
        <f>E166+E167+E168+E169+E170+E171</f>
        <v>22.87</v>
      </c>
      <c r="F172" s="167">
        <f>F166+F167+F168+F169+F170+F171</f>
        <v>85.1</v>
      </c>
      <c r="G172" s="168">
        <f>G166+G167+G168+G169+G170+G171</f>
        <v>581</v>
      </c>
      <c r="H172" s="154"/>
    </row>
    <row r="173" spans="1:8" ht="24.9" customHeight="1" x14ac:dyDescent="0.4">
      <c r="A173" s="474" t="s">
        <v>59</v>
      </c>
      <c r="B173" s="169" t="s">
        <v>42</v>
      </c>
      <c r="C173" s="162">
        <v>180</v>
      </c>
      <c r="D173" s="162">
        <v>1.3</v>
      </c>
      <c r="E173" s="162">
        <v>0.6</v>
      </c>
      <c r="F173" s="162">
        <v>13.9</v>
      </c>
      <c r="G173" s="170">
        <v>66</v>
      </c>
      <c r="H173" s="146"/>
    </row>
    <row r="174" spans="1:8" ht="24.9" customHeight="1" x14ac:dyDescent="0.4">
      <c r="A174" s="436"/>
      <c r="B174" s="390" t="s">
        <v>60</v>
      </c>
      <c r="C174" s="315">
        <v>40</v>
      </c>
      <c r="D174" s="315">
        <v>2.72</v>
      </c>
      <c r="E174" s="315">
        <v>2.2400000000000002</v>
      </c>
      <c r="F174" s="315">
        <v>27</v>
      </c>
      <c r="G174" s="349">
        <v>127</v>
      </c>
      <c r="H174" s="310"/>
    </row>
    <row r="175" spans="1:8" ht="24.9" customHeight="1" x14ac:dyDescent="0.4">
      <c r="A175" s="434"/>
      <c r="B175" s="20" t="s">
        <v>81</v>
      </c>
      <c r="C175" s="171">
        <v>220</v>
      </c>
      <c r="D175" s="171">
        <v>4.0199999999999996</v>
      </c>
      <c r="E175" s="171">
        <v>2.84</v>
      </c>
      <c r="F175" s="171">
        <v>40.9</v>
      </c>
      <c r="G175" s="172">
        <v>193</v>
      </c>
      <c r="H175" s="154"/>
    </row>
    <row r="176" spans="1:8" ht="24.9" customHeight="1" x14ac:dyDescent="0.4">
      <c r="A176" s="474" t="s">
        <v>8</v>
      </c>
      <c r="B176" s="150" t="s">
        <v>65</v>
      </c>
      <c r="C176" s="173">
        <v>150</v>
      </c>
      <c r="D176" s="151" t="s">
        <v>572</v>
      </c>
      <c r="E176" s="151" t="s">
        <v>509</v>
      </c>
      <c r="F176" s="151" t="s">
        <v>573</v>
      </c>
      <c r="G176" s="153">
        <v>130</v>
      </c>
      <c r="H176" s="146" t="s">
        <v>457</v>
      </c>
    </row>
    <row r="177" spans="1:8" ht="24.9" customHeight="1" x14ac:dyDescent="0.4">
      <c r="A177" s="436"/>
      <c r="B177" s="162" t="s">
        <v>66</v>
      </c>
      <c r="C177" s="160">
        <v>50</v>
      </c>
      <c r="D177" s="163">
        <v>3.8</v>
      </c>
      <c r="E177" s="163">
        <v>0.4</v>
      </c>
      <c r="F177" s="163">
        <v>24.6</v>
      </c>
      <c r="G177" s="161">
        <v>117</v>
      </c>
      <c r="H177" s="146"/>
    </row>
    <row r="178" spans="1:8" ht="24.9" customHeight="1" x14ac:dyDescent="0.4">
      <c r="A178" s="436"/>
      <c r="B178" s="14" t="s">
        <v>34</v>
      </c>
      <c r="C178" s="142">
        <v>180</v>
      </c>
      <c r="D178" s="143" t="s">
        <v>31</v>
      </c>
      <c r="E178" s="143" t="s">
        <v>32</v>
      </c>
      <c r="F178" s="144" t="s">
        <v>33</v>
      </c>
      <c r="G178" s="145" t="s">
        <v>35</v>
      </c>
      <c r="H178" s="146" t="s">
        <v>430</v>
      </c>
    </row>
    <row r="179" spans="1:8" ht="24.9" customHeight="1" x14ac:dyDescent="0.4">
      <c r="A179" s="436"/>
      <c r="B179" s="169" t="s">
        <v>190</v>
      </c>
      <c r="C179" s="151" t="s">
        <v>600</v>
      </c>
      <c r="D179" s="143">
        <v>0.4</v>
      </c>
      <c r="E179" s="144">
        <v>0.4</v>
      </c>
      <c r="F179" s="144">
        <v>9.8000000000000007</v>
      </c>
      <c r="G179" s="174">
        <v>47</v>
      </c>
      <c r="H179" s="149"/>
    </row>
    <row r="180" spans="1:8" ht="24.9" customHeight="1" x14ac:dyDescent="0.4">
      <c r="A180" s="434"/>
      <c r="B180" s="20" t="s">
        <v>82</v>
      </c>
      <c r="C180" s="147">
        <v>480</v>
      </c>
      <c r="D180" s="175">
        <f>D176+D178+D179</f>
        <v>3.3</v>
      </c>
      <c r="E180" s="175">
        <f>E176+E178+E179</f>
        <v>7.9300000000000006</v>
      </c>
      <c r="F180" s="175">
        <f>F176+F178+F179</f>
        <v>30.8</v>
      </c>
      <c r="G180" s="172">
        <f>G176+G178+G179</f>
        <v>199</v>
      </c>
      <c r="H180" s="154"/>
    </row>
    <row r="181" spans="1:8" ht="24.9" customHeight="1" x14ac:dyDescent="0.4">
      <c r="A181" s="490" t="s">
        <v>83</v>
      </c>
      <c r="B181" s="473"/>
      <c r="C181" s="176">
        <f>C180+C175+C172+C165+C163</f>
        <v>1920</v>
      </c>
      <c r="D181" s="175">
        <f>D180+D175+D172+D165+D163</f>
        <v>38.42</v>
      </c>
      <c r="E181" s="175">
        <f>E180+E175+E172+E165+E163</f>
        <v>45.2</v>
      </c>
      <c r="F181" s="175">
        <f>F180+F175+F172+F165+F163</f>
        <v>229.90000000000003</v>
      </c>
      <c r="G181" s="172">
        <f>G180+G175+G172+G165+G163</f>
        <v>1454</v>
      </c>
      <c r="H181" s="149"/>
    </row>
    <row r="182" spans="1:8" x14ac:dyDescent="0.4">
      <c r="A182" s="488" t="s">
        <v>24</v>
      </c>
      <c r="B182" s="488" t="s">
        <v>25</v>
      </c>
      <c r="C182" s="487" t="s">
        <v>26</v>
      </c>
      <c r="D182" s="487" t="s">
        <v>543</v>
      </c>
      <c r="E182" s="487"/>
      <c r="F182" s="487"/>
      <c r="G182" s="488" t="s">
        <v>38</v>
      </c>
      <c r="H182" s="488" t="s">
        <v>39</v>
      </c>
    </row>
    <row r="183" spans="1:8" x14ac:dyDescent="0.4">
      <c r="A183" s="489"/>
      <c r="B183" s="489"/>
      <c r="C183" s="474"/>
      <c r="D183" s="138" t="s">
        <v>4</v>
      </c>
      <c r="E183" s="138" t="s">
        <v>36</v>
      </c>
      <c r="F183" s="138" t="s">
        <v>30</v>
      </c>
      <c r="G183" s="489"/>
      <c r="H183" s="489"/>
    </row>
    <row r="184" spans="1:8" ht="24.9" customHeight="1" x14ac:dyDescent="0.4">
      <c r="A184" s="486" t="s">
        <v>357</v>
      </c>
      <c r="B184" s="464"/>
      <c r="C184" s="479"/>
      <c r="D184" s="479"/>
      <c r="E184" s="479"/>
      <c r="F184" s="479"/>
      <c r="G184" s="479"/>
      <c r="H184" s="480"/>
    </row>
    <row r="185" spans="1:8" ht="24.9" customHeight="1" x14ac:dyDescent="0.4">
      <c r="A185" s="487" t="s">
        <v>40</v>
      </c>
      <c r="B185" s="162" t="s">
        <v>747</v>
      </c>
      <c r="C185" s="160" t="s">
        <v>113</v>
      </c>
      <c r="D185" s="160">
        <v>7.4</v>
      </c>
      <c r="E185" s="177">
        <v>8</v>
      </c>
      <c r="F185" s="160">
        <v>36.5</v>
      </c>
      <c r="G185" s="161">
        <v>241</v>
      </c>
      <c r="H185" s="146" t="s">
        <v>471</v>
      </c>
    </row>
    <row r="186" spans="1:8" ht="24.9" customHeight="1" x14ac:dyDescent="0.4">
      <c r="A186" s="487"/>
      <c r="B186" s="146" t="s">
        <v>141</v>
      </c>
      <c r="C186" s="151" t="s">
        <v>142</v>
      </c>
      <c r="D186" s="178" t="s">
        <v>105</v>
      </c>
      <c r="E186" s="178" t="s">
        <v>143</v>
      </c>
      <c r="F186" s="179" t="s">
        <v>144</v>
      </c>
      <c r="G186" s="145" t="s">
        <v>145</v>
      </c>
      <c r="H186" s="146" t="s">
        <v>451</v>
      </c>
    </row>
    <row r="187" spans="1:8" ht="24.9" customHeight="1" x14ac:dyDescent="0.4">
      <c r="A187" s="487"/>
      <c r="B187" s="14" t="s">
        <v>34</v>
      </c>
      <c r="C187" s="142">
        <v>180</v>
      </c>
      <c r="D187" s="143" t="s">
        <v>31</v>
      </c>
      <c r="E187" s="143" t="s">
        <v>32</v>
      </c>
      <c r="F187" s="144" t="s">
        <v>33</v>
      </c>
      <c r="G187" s="145" t="s">
        <v>35</v>
      </c>
      <c r="H187" s="146" t="s">
        <v>430</v>
      </c>
    </row>
    <row r="188" spans="1:8" ht="24.9" customHeight="1" x14ac:dyDescent="0.4">
      <c r="A188" s="487"/>
      <c r="B188" s="20" t="s">
        <v>41</v>
      </c>
      <c r="C188" s="147">
        <v>425</v>
      </c>
      <c r="D188" s="148">
        <f>D187+D186+D185</f>
        <v>12.5</v>
      </c>
      <c r="E188" s="148">
        <f>E187+E186+E185</f>
        <v>11.03</v>
      </c>
      <c r="F188" s="148">
        <f>F187+F186+F185</f>
        <v>59.2</v>
      </c>
      <c r="G188" s="147">
        <f>G187+G186+G185</f>
        <v>369</v>
      </c>
      <c r="H188" s="154"/>
    </row>
    <row r="189" spans="1:8" ht="24.9" customHeight="1" x14ac:dyDescent="0.4">
      <c r="A189" s="474" t="s">
        <v>23</v>
      </c>
      <c r="B189" s="169" t="s">
        <v>42</v>
      </c>
      <c r="C189" s="151" t="s">
        <v>551</v>
      </c>
      <c r="D189" s="143">
        <v>1.08</v>
      </c>
      <c r="E189" s="144">
        <v>0.5</v>
      </c>
      <c r="F189" s="144">
        <v>11.6</v>
      </c>
      <c r="G189" s="174">
        <v>55.16</v>
      </c>
      <c r="H189" s="157"/>
    </row>
    <row r="190" spans="1:8" ht="24.9" customHeight="1" x14ac:dyDescent="0.4">
      <c r="A190" s="434"/>
      <c r="B190" s="25" t="s">
        <v>44</v>
      </c>
      <c r="C190" s="155">
        <v>150</v>
      </c>
      <c r="D190" s="148">
        <f>D189</f>
        <v>1.08</v>
      </c>
      <c r="E190" s="148">
        <f>E189</f>
        <v>0.5</v>
      </c>
      <c r="F190" s="148">
        <f>F189</f>
        <v>11.6</v>
      </c>
      <c r="G190" s="147">
        <f>G189</f>
        <v>55.16</v>
      </c>
      <c r="H190" s="154"/>
    </row>
    <row r="191" spans="1:8" ht="24.9" customHeight="1" x14ac:dyDescent="0.4">
      <c r="A191" s="435" t="s">
        <v>6</v>
      </c>
      <c r="B191" s="310" t="s">
        <v>585</v>
      </c>
      <c r="C191" s="306">
        <v>60</v>
      </c>
      <c r="D191" s="313" t="s">
        <v>93</v>
      </c>
      <c r="E191" s="313" t="s">
        <v>46</v>
      </c>
      <c r="F191" s="313" t="s">
        <v>94</v>
      </c>
      <c r="G191" s="329">
        <v>60</v>
      </c>
      <c r="H191" s="333" t="s">
        <v>586</v>
      </c>
    </row>
    <row r="192" spans="1:8" ht="24.9" customHeight="1" x14ac:dyDescent="0.4">
      <c r="A192" s="435"/>
      <c r="B192" s="158" t="s">
        <v>335</v>
      </c>
      <c r="C192" s="173" t="s">
        <v>287</v>
      </c>
      <c r="D192" s="151" t="s">
        <v>211</v>
      </c>
      <c r="E192" s="151" t="s">
        <v>298</v>
      </c>
      <c r="F192" s="151" t="s">
        <v>399</v>
      </c>
      <c r="G192" s="153">
        <v>86</v>
      </c>
      <c r="H192" s="146" t="s">
        <v>453</v>
      </c>
    </row>
    <row r="193" spans="1:8" ht="24.9" customHeight="1" x14ac:dyDescent="0.4">
      <c r="A193" s="435"/>
      <c r="B193" s="150" t="s">
        <v>544</v>
      </c>
      <c r="C193" s="173">
        <v>200</v>
      </c>
      <c r="D193" s="178" t="s">
        <v>288</v>
      </c>
      <c r="E193" s="178" t="s">
        <v>506</v>
      </c>
      <c r="F193" s="178" t="s">
        <v>277</v>
      </c>
      <c r="G193" s="145">
        <v>422</v>
      </c>
      <c r="H193" s="150" t="s">
        <v>513</v>
      </c>
    </row>
    <row r="194" spans="1:8" ht="24.9" customHeight="1" x14ac:dyDescent="0.4">
      <c r="A194" s="435"/>
      <c r="B194" s="162" t="s">
        <v>50</v>
      </c>
      <c r="C194" s="142">
        <v>50</v>
      </c>
      <c r="D194" s="143" t="s">
        <v>51</v>
      </c>
      <c r="E194" s="143" t="s">
        <v>52</v>
      </c>
      <c r="F194" s="144" t="s">
        <v>53</v>
      </c>
      <c r="G194" s="145" t="s">
        <v>54</v>
      </c>
      <c r="H194" s="157"/>
    </row>
    <row r="195" spans="1:8" ht="24.9" customHeight="1" x14ac:dyDescent="0.4">
      <c r="A195" s="436"/>
      <c r="B195" s="150" t="s">
        <v>210</v>
      </c>
      <c r="C195" s="142">
        <v>180</v>
      </c>
      <c r="D195" s="151" t="s">
        <v>380</v>
      </c>
      <c r="E195" s="151" t="s">
        <v>502</v>
      </c>
      <c r="F195" s="156" t="s">
        <v>503</v>
      </c>
      <c r="G195" s="145">
        <v>99</v>
      </c>
      <c r="H195" s="157" t="s">
        <v>500</v>
      </c>
    </row>
    <row r="196" spans="1:8" ht="24.9" customHeight="1" x14ac:dyDescent="0.4">
      <c r="A196" s="434"/>
      <c r="B196" s="20" t="s">
        <v>80</v>
      </c>
      <c r="C196" s="147">
        <v>678</v>
      </c>
      <c r="D196" s="167">
        <f>D191+D192+D193+D194+D195</f>
        <v>26.199999999999996</v>
      </c>
      <c r="E196" s="167">
        <f>E191+E192+E193+E194+E195</f>
        <v>29.639999999999997</v>
      </c>
      <c r="F196" s="167">
        <f>F191+F192+F193+F194+F195</f>
        <v>116.8</v>
      </c>
      <c r="G196" s="168">
        <f>G191+G192+G193+G194+G195</f>
        <v>798</v>
      </c>
      <c r="H196" s="154"/>
    </row>
    <row r="197" spans="1:8" ht="24.9" hidden="1" customHeight="1" x14ac:dyDescent="0.4">
      <c r="A197" s="474" t="s">
        <v>59</v>
      </c>
      <c r="B197" s="180"/>
      <c r="C197" s="162"/>
      <c r="D197" s="162"/>
      <c r="E197" s="162"/>
      <c r="F197" s="162"/>
      <c r="G197" s="170"/>
      <c r="H197" s="146"/>
    </row>
    <row r="198" spans="1:8" ht="24.9" customHeight="1" x14ac:dyDescent="0.4">
      <c r="A198" s="436"/>
      <c r="B198" s="169" t="s">
        <v>42</v>
      </c>
      <c r="C198" s="162">
        <v>180</v>
      </c>
      <c r="D198" s="162">
        <v>1.3</v>
      </c>
      <c r="E198" s="162">
        <v>0.6</v>
      </c>
      <c r="F198" s="162">
        <v>13.9</v>
      </c>
      <c r="G198" s="170">
        <v>66</v>
      </c>
      <c r="H198" s="146"/>
    </row>
    <row r="199" spans="1:8" ht="24.9" customHeight="1" x14ac:dyDescent="0.4">
      <c r="A199" s="434"/>
      <c r="B199" s="20" t="s">
        <v>81</v>
      </c>
      <c r="C199" s="181">
        <f>C198+C197</f>
        <v>180</v>
      </c>
      <c r="D199" s="181">
        <f>D198+D197</f>
        <v>1.3</v>
      </c>
      <c r="E199" s="181">
        <f>E198+E197</f>
        <v>0.6</v>
      </c>
      <c r="F199" s="181">
        <f>F198+F197</f>
        <v>13.9</v>
      </c>
      <c r="G199" s="168">
        <f>G198+G197</f>
        <v>66</v>
      </c>
      <c r="H199" s="154"/>
    </row>
    <row r="200" spans="1:8" ht="24.9" customHeight="1" x14ac:dyDescent="0.4">
      <c r="A200" s="474" t="s">
        <v>8</v>
      </c>
      <c r="B200" s="159" t="s">
        <v>391</v>
      </c>
      <c r="C200" s="160">
        <v>130</v>
      </c>
      <c r="D200" s="160">
        <v>15</v>
      </c>
      <c r="E200" s="160">
        <v>14.5</v>
      </c>
      <c r="F200" s="160">
        <v>36.9</v>
      </c>
      <c r="G200" s="161">
        <v>337.5</v>
      </c>
      <c r="H200" s="154" t="s">
        <v>525</v>
      </c>
    </row>
    <row r="201" spans="1:8" ht="24.9" customHeight="1" x14ac:dyDescent="0.4">
      <c r="A201" s="436"/>
      <c r="B201" s="14" t="s">
        <v>34</v>
      </c>
      <c r="C201" s="142">
        <v>180</v>
      </c>
      <c r="D201" s="143" t="s">
        <v>31</v>
      </c>
      <c r="E201" s="143" t="s">
        <v>32</v>
      </c>
      <c r="F201" s="144" t="s">
        <v>33</v>
      </c>
      <c r="G201" s="145" t="s">
        <v>35</v>
      </c>
      <c r="H201" s="146" t="s">
        <v>430</v>
      </c>
    </row>
    <row r="202" spans="1:8" ht="24.9" customHeight="1" x14ac:dyDescent="0.4">
      <c r="A202" s="436"/>
      <c r="B202" s="180" t="s">
        <v>162</v>
      </c>
      <c r="C202" s="173">
        <v>120</v>
      </c>
      <c r="D202" s="151" t="s">
        <v>72</v>
      </c>
      <c r="E202" s="151" t="s">
        <v>93</v>
      </c>
      <c r="F202" s="156" t="s">
        <v>599</v>
      </c>
      <c r="G202" s="145">
        <v>115</v>
      </c>
      <c r="H202" s="162"/>
    </row>
    <row r="203" spans="1:8" ht="24.9" customHeight="1" x14ac:dyDescent="0.4">
      <c r="A203" s="434"/>
      <c r="B203" s="20" t="s">
        <v>82</v>
      </c>
      <c r="C203" s="147">
        <f>SUM(C200:C202)</f>
        <v>430</v>
      </c>
      <c r="D203" s="148">
        <f>D200+D201+D202</f>
        <v>16.899999999999999</v>
      </c>
      <c r="E203" s="148">
        <f>E200+E201+E202</f>
        <v>15.129999999999999</v>
      </c>
      <c r="F203" s="148">
        <f>F200+F201+F202</f>
        <v>70.3</v>
      </c>
      <c r="G203" s="147">
        <f>G200+G201+G202</f>
        <v>474.5</v>
      </c>
      <c r="H203" s="149"/>
    </row>
    <row r="204" spans="1:8" ht="24.9" customHeight="1" x14ac:dyDescent="0.4">
      <c r="A204" s="490" t="s">
        <v>83</v>
      </c>
      <c r="B204" s="473"/>
      <c r="C204" s="176">
        <f>C203+C199+C196+C190+C188</f>
        <v>1863</v>
      </c>
      <c r="D204" s="175">
        <f>D203+D199+D196+D190+D188</f>
        <v>57.97999999999999</v>
      </c>
      <c r="E204" s="175">
        <f>E203+E199+E196+E190+E188</f>
        <v>56.9</v>
      </c>
      <c r="F204" s="175">
        <f>F203+F199+F196+F190+F188</f>
        <v>271.8</v>
      </c>
      <c r="G204" s="172">
        <f>G203+G199+G196+G190+G188</f>
        <v>1762.66</v>
      </c>
      <c r="H204" s="149"/>
    </row>
    <row r="205" spans="1:8" x14ac:dyDescent="0.4">
      <c r="A205" s="488" t="s">
        <v>24</v>
      </c>
      <c r="B205" s="488" t="s">
        <v>25</v>
      </c>
      <c r="C205" s="487" t="s">
        <v>26</v>
      </c>
      <c r="D205" s="487" t="s">
        <v>543</v>
      </c>
      <c r="E205" s="487"/>
      <c r="F205" s="487"/>
      <c r="G205" s="488" t="s">
        <v>38</v>
      </c>
      <c r="H205" s="488" t="s">
        <v>39</v>
      </c>
    </row>
    <row r="206" spans="1:8" x14ac:dyDescent="0.4">
      <c r="A206" s="489"/>
      <c r="B206" s="489"/>
      <c r="C206" s="474"/>
      <c r="D206" s="138" t="s">
        <v>4</v>
      </c>
      <c r="E206" s="138" t="s">
        <v>36</v>
      </c>
      <c r="F206" s="138" t="s">
        <v>30</v>
      </c>
      <c r="G206" s="489"/>
      <c r="H206" s="489"/>
    </row>
    <row r="207" spans="1:8" ht="24.9" customHeight="1" x14ac:dyDescent="0.4">
      <c r="A207" s="486" t="s">
        <v>358</v>
      </c>
      <c r="B207" s="464"/>
      <c r="C207" s="479"/>
      <c r="D207" s="479"/>
      <c r="E207" s="479"/>
      <c r="F207" s="479"/>
      <c r="G207" s="479"/>
      <c r="H207" s="480"/>
    </row>
    <row r="208" spans="1:8" ht="24.75" customHeight="1" x14ac:dyDescent="0.4">
      <c r="A208" s="487" t="s">
        <v>40</v>
      </c>
      <c r="B208" s="150" t="s">
        <v>748</v>
      </c>
      <c r="C208" s="173" t="s">
        <v>113</v>
      </c>
      <c r="D208" s="151" t="s">
        <v>64</v>
      </c>
      <c r="E208" s="151" t="s">
        <v>749</v>
      </c>
      <c r="F208" s="151" t="s">
        <v>750</v>
      </c>
      <c r="G208" s="145">
        <v>187</v>
      </c>
      <c r="H208" s="146" t="s">
        <v>751</v>
      </c>
    </row>
    <row r="209" spans="1:8" ht="24.9" customHeight="1" x14ac:dyDescent="0.4">
      <c r="A209" s="487"/>
      <c r="B209" s="18" t="s">
        <v>104</v>
      </c>
      <c r="C209" s="173">
        <v>30</v>
      </c>
      <c r="D209" s="151">
        <v>3.2</v>
      </c>
      <c r="E209" s="151">
        <v>0.3</v>
      </c>
      <c r="F209" s="151">
        <v>15.3</v>
      </c>
      <c r="G209" s="145">
        <v>79</v>
      </c>
      <c r="H209" s="182" t="s">
        <v>459</v>
      </c>
    </row>
    <row r="210" spans="1:8" ht="24.9" customHeight="1" x14ac:dyDescent="0.4">
      <c r="A210" s="487"/>
      <c r="B210" s="14" t="s">
        <v>34</v>
      </c>
      <c r="C210" s="142">
        <v>180</v>
      </c>
      <c r="D210" s="143" t="s">
        <v>31</v>
      </c>
      <c r="E210" s="143" t="s">
        <v>32</v>
      </c>
      <c r="F210" s="144" t="s">
        <v>33</v>
      </c>
      <c r="G210" s="145" t="s">
        <v>35</v>
      </c>
      <c r="H210" s="146" t="s">
        <v>430</v>
      </c>
    </row>
    <row r="211" spans="1:8" ht="24.9" customHeight="1" x14ac:dyDescent="0.4">
      <c r="A211" s="487"/>
      <c r="B211" s="20" t="s">
        <v>41</v>
      </c>
      <c r="C211" s="147">
        <v>415</v>
      </c>
      <c r="D211" s="148">
        <f>D210+D209+D208</f>
        <v>8.9</v>
      </c>
      <c r="E211" s="148">
        <f>E210+E209+E208</f>
        <v>6.93</v>
      </c>
      <c r="F211" s="148">
        <f>F210+F209+F208</f>
        <v>49.9</v>
      </c>
      <c r="G211" s="147">
        <f>G210+G209+G208</f>
        <v>288</v>
      </c>
      <c r="H211" s="154"/>
    </row>
    <row r="212" spans="1:8" ht="24.9" customHeight="1" x14ac:dyDescent="0.4">
      <c r="A212" s="474" t="s">
        <v>23</v>
      </c>
      <c r="B212" s="180" t="s">
        <v>131</v>
      </c>
      <c r="C212" s="162">
        <v>100</v>
      </c>
      <c r="D212" s="162">
        <v>0.4</v>
      </c>
      <c r="E212" s="162">
        <v>0.3</v>
      </c>
      <c r="F212" s="162">
        <v>10.3</v>
      </c>
      <c r="G212" s="162">
        <v>47</v>
      </c>
      <c r="H212" s="157"/>
    </row>
    <row r="213" spans="1:8" ht="24.9" customHeight="1" x14ac:dyDescent="0.4">
      <c r="A213" s="434"/>
      <c r="B213" s="25" t="s">
        <v>44</v>
      </c>
      <c r="C213" s="155">
        <v>100</v>
      </c>
      <c r="D213" s="148">
        <f>D212</f>
        <v>0.4</v>
      </c>
      <c r="E213" s="148">
        <f>E212</f>
        <v>0.3</v>
      </c>
      <c r="F213" s="148">
        <f>F212</f>
        <v>10.3</v>
      </c>
      <c r="G213" s="147">
        <f>G212</f>
        <v>47</v>
      </c>
      <c r="H213" s="154"/>
    </row>
    <row r="214" spans="1:8" ht="24.9" customHeight="1" x14ac:dyDescent="0.4">
      <c r="A214" s="435" t="s">
        <v>6</v>
      </c>
      <c r="B214" s="162" t="s">
        <v>202</v>
      </c>
      <c r="C214" s="160">
        <v>60</v>
      </c>
      <c r="D214" s="160">
        <v>0.8</v>
      </c>
      <c r="E214" s="160">
        <v>1.4</v>
      </c>
      <c r="F214" s="160">
        <v>4.3</v>
      </c>
      <c r="G214" s="161">
        <v>33</v>
      </c>
      <c r="H214" s="183" t="s">
        <v>452</v>
      </c>
    </row>
    <row r="215" spans="1:8" ht="24.9" customHeight="1" x14ac:dyDescent="0.4">
      <c r="A215" s="435"/>
      <c r="B215" s="158" t="s">
        <v>258</v>
      </c>
      <c r="C215" s="142" t="s">
        <v>287</v>
      </c>
      <c r="D215" s="184" t="s">
        <v>68</v>
      </c>
      <c r="E215" s="156" t="s">
        <v>321</v>
      </c>
      <c r="F215" s="156" t="s">
        <v>114</v>
      </c>
      <c r="G215" s="174">
        <v>66</v>
      </c>
      <c r="H215" s="157" t="s">
        <v>464</v>
      </c>
    </row>
    <row r="216" spans="1:8" ht="24.9" customHeight="1" x14ac:dyDescent="0.4">
      <c r="A216" s="435"/>
      <c r="B216" s="150" t="s">
        <v>242</v>
      </c>
      <c r="C216" s="173" t="s">
        <v>246</v>
      </c>
      <c r="D216" s="151">
        <v>19.2</v>
      </c>
      <c r="E216" s="151">
        <v>14.3</v>
      </c>
      <c r="F216" s="151">
        <v>5.0999999999999996</v>
      </c>
      <c r="G216" s="153">
        <v>226</v>
      </c>
      <c r="H216" s="158" t="s">
        <v>434</v>
      </c>
    </row>
    <row r="217" spans="1:8" ht="24.9" customHeight="1" x14ac:dyDescent="0.4">
      <c r="A217" s="435"/>
      <c r="B217" s="150" t="s">
        <v>270</v>
      </c>
      <c r="C217" s="173" t="s">
        <v>110</v>
      </c>
      <c r="D217" s="151" t="s">
        <v>187</v>
      </c>
      <c r="E217" s="151" t="s">
        <v>276</v>
      </c>
      <c r="F217" s="178" t="s">
        <v>277</v>
      </c>
      <c r="G217" s="153" t="s">
        <v>278</v>
      </c>
      <c r="H217" s="64" t="s">
        <v>435</v>
      </c>
    </row>
    <row r="218" spans="1:8" ht="24.9" customHeight="1" x14ac:dyDescent="0.4">
      <c r="A218" s="435"/>
      <c r="B218" s="162" t="s">
        <v>50</v>
      </c>
      <c r="C218" s="142">
        <v>50</v>
      </c>
      <c r="D218" s="143" t="s">
        <v>51</v>
      </c>
      <c r="E218" s="143" t="s">
        <v>52</v>
      </c>
      <c r="F218" s="144" t="s">
        <v>53</v>
      </c>
      <c r="G218" s="145" t="s">
        <v>54</v>
      </c>
      <c r="H218" s="157"/>
    </row>
    <row r="219" spans="1:8" ht="24.9" customHeight="1" x14ac:dyDescent="0.4">
      <c r="A219" s="436"/>
      <c r="B219" s="150" t="s">
        <v>340</v>
      </c>
      <c r="C219" s="142">
        <v>180</v>
      </c>
      <c r="D219" s="151">
        <v>0.9</v>
      </c>
      <c r="E219" s="151" t="s">
        <v>102</v>
      </c>
      <c r="F219" s="156" t="s">
        <v>103</v>
      </c>
      <c r="G219" s="145" t="s">
        <v>96</v>
      </c>
      <c r="H219" s="157" t="s">
        <v>450</v>
      </c>
    </row>
    <row r="220" spans="1:8" ht="24.9" customHeight="1" x14ac:dyDescent="0.4">
      <c r="A220" s="434"/>
      <c r="B220" s="20" t="s">
        <v>80</v>
      </c>
      <c r="C220" s="166" t="s">
        <v>328</v>
      </c>
      <c r="D220" s="167">
        <f>D214+D215+D216+D217+D218+D219</f>
        <v>34.700000000000003</v>
      </c>
      <c r="E220" s="167">
        <f>E214+E215+E216+E217+E218+E219</f>
        <v>25.945</v>
      </c>
      <c r="F220" s="167">
        <f>F214+F215+F216+F217+F218+F219</f>
        <v>112.25</v>
      </c>
      <c r="G220" s="168">
        <f>G214+G215+G216+G217+G218+G219</f>
        <v>777</v>
      </c>
      <c r="H220" s="154"/>
    </row>
    <row r="221" spans="1:8" ht="24.9" customHeight="1" x14ac:dyDescent="0.4">
      <c r="A221" s="474" t="s">
        <v>59</v>
      </c>
      <c r="B221" s="169" t="s">
        <v>42</v>
      </c>
      <c r="C221" s="162">
        <v>180</v>
      </c>
      <c r="D221" s="162">
        <v>1.3</v>
      </c>
      <c r="E221" s="162">
        <v>0.6</v>
      </c>
      <c r="F221" s="162">
        <v>13.9</v>
      </c>
      <c r="G221" s="170">
        <v>66</v>
      </c>
      <c r="H221" s="146"/>
    </row>
    <row r="222" spans="1:8" ht="24.9" customHeight="1" x14ac:dyDescent="0.4">
      <c r="A222" s="434"/>
      <c r="B222" s="20" t="s">
        <v>81</v>
      </c>
      <c r="C222" s="171">
        <v>180</v>
      </c>
      <c r="D222" s="171">
        <v>1.3</v>
      </c>
      <c r="E222" s="171">
        <v>0.6</v>
      </c>
      <c r="F222" s="171">
        <v>13.9</v>
      </c>
      <c r="G222" s="172">
        <v>66</v>
      </c>
      <c r="H222" s="154"/>
    </row>
    <row r="223" spans="1:8" ht="24.9" customHeight="1" x14ac:dyDescent="0.4">
      <c r="A223" s="474" t="s">
        <v>8</v>
      </c>
      <c r="B223" s="150" t="s">
        <v>49</v>
      </c>
      <c r="C223" s="31">
        <v>180</v>
      </c>
      <c r="D223" s="163">
        <v>11.52</v>
      </c>
      <c r="E223" s="163">
        <v>10.32</v>
      </c>
      <c r="F223" s="163">
        <v>30.6</v>
      </c>
      <c r="G223" s="161">
        <v>196</v>
      </c>
      <c r="H223" s="146" t="s">
        <v>501</v>
      </c>
    </row>
    <row r="224" spans="1:8" ht="24.9" customHeight="1" x14ac:dyDescent="0.4">
      <c r="A224" s="436"/>
      <c r="B224" s="150" t="s">
        <v>34</v>
      </c>
      <c r="C224" s="142">
        <v>180</v>
      </c>
      <c r="D224" s="151" t="s">
        <v>31</v>
      </c>
      <c r="E224" s="151" t="s">
        <v>32</v>
      </c>
      <c r="F224" s="152" t="s">
        <v>33</v>
      </c>
      <c r="G224" s="153" t="s">
        <v>35</v>
      </c>
      <c r="H224" s="157" t="s">
        <v>430</v>
      </c>
    </row>
    <row r="225" spans="1:8" ht="24.9" customHeight="1" x14ac:dyDescent="0.4">
      <c r="A225" s="436"/>
      <c r="B225" s="162" t="s">
        <v>66</v>
      </c>
      <c r="C225" s="160">
        <v>50</v>
      </c>
      <c r="D225" s="163">
        <v>3.8</v>
      </c>
      <c r="E225" s="163">
        <v>0.4</v>
      </c>
      <c r="F225" s="163">
        <v>24.6</v>
      </c>
      <c r="G225" s="161">
        <v>117</v>
      </c>
      <c r="H225" s="157" t="s">
        <v>432</v>
      </c>
    </row>
    <row r="226" spans="1:8" ht="24.9" hidden="1" customHeight="1" x14ac:dyDescent="0.4">
      <c r="A226" s="436"/>
      <c r="B226" s="180"/>
      <c r="C226" s="185"/>
      <c r="D226" s="143"/>
      <c r="E226" s="143"/>
      <c r="F226" s="186"/>
      <c r="G226" s="187"/>
      <c r="H226" s="146"/>
    </row>
    <row r="227" spans="1:8" ht="24.9" customHeight="1" x14ac:dyDescent="0.4">
      <c r="A227" s="434"/>
      <c r="B227" s="20" t="s">
        <v>82</v>
      </c>
      <c r="C227" s="147">
        <v>460</v>
      </c>
      <c r="D227" s="175">
        <f>D223+D224+D225+D226</f>
        <v>15.419999999999998</v>
      </c>
      <c r="E227" s="175">
        <f>E223+E224+E225+E226</f>
        <v>10.75</v>
      </c>
      <c r="F227" s="175">
        <f>F223+F224+F225+F226</f>
        <v>63.4</v>
      </c>
      <c r="G227" s="172">
        <f>G223+G224+G225+G226</f>
        <v>335</v>
      </c>
      <c r="H227" s="149"/>
    </row>
    <row r="228" spans="1:8" ht="24.9" customHeight="1" x14ac:dyDescent="0.4">
      <c r="A228" s="490" t="s">
        <v>83</v>
      </c>
      <c r="B228" s="473"/>
      <c r="C228" s="176">
        <f>C227+C222+C220+C213+C211</f>
        <v>1872</v>
      </c>
      <c r="D228" s="172">
        <f>D227+D222+D220+D213+D211</f>
        <v>60.72</v>
      </c>
      <c r="E228" s="172">
        <f>E227+E222+E220+E213+E211</f>
        <v>44.524999999999999</v>
      </c>
      <c r="F228" s="172">
        <f>F227+F222+F220+F213+F211</f>
        <v>249.75000000000003</v>
      </c>
      <c r="G228" s="172">
        <f>G227+G222+G220+G213+G211</f>
        <v>1513</v>
      </c>
      <c r="H228" s="149"/>
    </row>
    <row r="229" spans="1:8" x14ac:dyDescent="0.4">
      <c r="A229" s="488" t="s">
        <v>24</v>
      </c>
      <c r="B229" s="488" t="s">
        <v>25</v>
      </c>
      <c r="C229" s="487" t="s">
        <v>26</v>
      </c>
      <c r="D229" s="487" t="s">
        <v>543</v>
      </c>
      <c r="E229" s="487"/>
      <c r="F229" s="487"/>
      <c r="G229" s="488" t="s">
        <v>38</v>
      </c>
      <c r="H229" s="488" t="s">
        <v>39</v>
      </c>
    </row>
    <row r="230" spans="1:8" x14ac:dyDescent="0.4">
      <c r="A230" s="489"/>
      <c r="B230" s="489"/>
      <c r="C230" s="474"/>
      <c r="D230" s="138" t="s">
        <v>4</v>
      </c>
      <c r="E230" s="138" t="s">
        <v>36</v>
      </c>
      <c r="F230" s="138" t="s">
        <v>30</v>
      </c>
      <c r="G230" s="489"/>
      <c r="H230" s="489"/>
    </row>
    <row r="231" spans="1:8" ht="24.9" customHeight="1" x14ac:dyDescent="0.4">
      <c r="A231" s="486" t="s">
        <v>359</v>
      </c>
      <c r="B231" s="464"/>
      <c r="C231" s="479"/>
      <c r="D231" s="479"/>
      <c r="E231" s="479"/>
      <c r="F231" s="479"/>
      <c r="G231" s="479"/>
      <c r="H231" s="480"/>
    </row>
    <row r="232" spans="1:8" ht="24.9" customHeight="1" x14ac:dyDescent="0.4">
      <c r="A232" s="487" t="s">
        <v>40</v>
      </c>
      <c r="B232" s="158" t="s">
        <v>159</v>
      </c>
      <c r="C232" s="142" t="s">
        <v>113</v>
      </c>
      <c r="D232" s="188">
        <v>7.7</v>
      </c>
      <c r="E232" s="188">
        <v>10.1</v>
      </c>
      <c r="F232" s="188">
        <v>43.9</v>
      </c>
      <c r="G232" s="153">
        <v>297</v>
      </c>
      <c r="H232" s="146" t="s">
        <v>495</v>
      </c>
    </row>
    <row r="233" spans="1:8" ht="24.9" customHeight="1" x14ac:dyDescent="0.4">
      <c r="A233" s="487"/>
      <c r="B233" s="150" t="s">
        <v>34</v>
      </c>
      <c r="C233" s="142">
        <v>180</v>
      </c>
      <c r="D233" s="151" t="s">
        <v>31</v>
      </c>
      <c r="E233" s="151" t="s">
        <v>32</v>
      </c>
      <c r="F233" s="152" t="s">
        <v>33</v>
      </c>
      <c r="G233" s="153" t="s">
        <v>35</v>
      </c>
      <c r="H233" s="157" t="s">
        <v>430</v>
      </c>
    </row>
    <row r="234" spans="1:8" ht="24.9" customHeight="1" x14ac:dyDescent="0.4">
      <c r="A234" s="487"/>
      <c r="B234" s="180" t="s">
        <v>89</v>
      </c>
      <c r="C234" s="173">
        <v>180</v>
      </c>
      <c r="D234" s="178">
        <v>2.5</v>
      </c>
      <c r="E234" s="178">
        <v>2.5</v>
      </c>
      <c r="F234" s="179">
        <v>13.2</v>
      </c>
      <c r="G234" s="145">
        <v>84</v>
      </c>
      <c r="H234" s="157" t="s">
        <v>439</v>
      </c>
    </row>
    <row r="235" spans="1:8" ht="24.9" customHeight="1" x14ac:dyDescent="0.4">
      <c r="A235" s="487"/>
      <c r="B235" s="20" t="s">
        <v>41</v>
      </c>
      <c r="C235" s="147">
        <v>425</v>
      </c>
      <c r="D235" s="148">
        <f>D234+D233+D232</f>
        <v>10.3</v>
      </c>
      <c r="E235" s="148">
        <f>E234+E233+E232</f>
        <v>12.629999999999999</v>
      </c>
      <c r="F235" s="148">
        <f>F234+F233+F232</f>
        <v>65.3</v>
      </c>
      <c r="G235" s="147">
        <f>G234+G233+G232</f>
        <v>403</v>
      </c>
      <c r="H235" s="154"/>
    </row>
    <row r="236" spans="1:8" ht="24.9" customHeight="1" x14ac:dyDescent="0.4">
      <c r="A236" s="474" t="s">
        <v>23</v>
      </c>
      <c r="B236" s="169" t="s">
        <v>42</v>
      </c>
      <c r="C236" s="151" t="s">
        <v>551</v>
      </c>
      <c r="D236" s="143">
        <v>1.08</v>
      </c>
      <c r="E236" s="144">
        <v>0.5</v>
      </c>
      <c r="F236" s="144">
        <v>11.6</v>
      </c>
      <c r="G236" s="174">
        <v>55.16</v>
      </c>
      <c r="H236" s="157"/>
    </row>
    <row r="237" spans="1:8" ht="24.9" customHeight="1" x14ac:dyDescent="0.4">
      <c r="A237" s="434"/>
      <c r="B237" s="25" t="s">
        <v>44</v>
      </c>
      <c r="C237" s="155">
        <v>150</v>
      </c>
      <c r="D237" s="148">
        <f>D236</f>
        <v>1.08</v>
      </c>
      <c r="E237" s="148">
        <f>E236</f>
        <v>0.5</v>
      </c>
      <c r="F237" s="148">
        <f>F236</f>
        <v>11.6</v>
      </c>
      <c r="G237" s="147">
        <f>G236</f>
        <v>55.16</v>
      </c>
      <c r="H237" s="154"/>
    </row>
    <row r="238" spans="1:8" ht="24.9" customHeight="1" x14ac:dyDescent="0.4">
      <c r="A238" s="435" t="s">
        <v>6</v>
      </c>
      <c r="B238" s="311" t="s">
        <v>393</v>
      </c>
      <c r="C238" s="306">
        <v>60</v>
      </c>
      <c r="D238" s="335" t="s">
        <v>45</v>
      </c>
      <c r="E238" s="314" t="s">
        <v>519</v>
      </c>
      <c r="F238" s="314" t="s">
        <v>520</v>
      </c>
      <c r="G238" s="332">
        <v>49</v>
      </c>
      <c r="H238" s="310" t="s">
        <v>521</v>
      </c>
    </row>
    <row r="239" spans="1:8" ht="24.9" customHeight="1" x14ac:dyDescent="0.4">
      <c r="A239" s="435"/>
      <c r="B239" s="150" t="s">
        <v>228</v>
      </c>
      <c r="C239" s="142">
        <v>180</v>
      </c>
      <c r="D239" s="151" t="s">
        <v>315</v>
      </c>
      <c r="E239" s="151" t="s">
        <v>160</v>
      </c>
      <c r="F239" s="156" t="s">
        <v>316</v>
      </c>
      <c r="G239" s="145" t="s">
        <v>14</v>
      </c>
      <c r="H239" s="146" t="s">
        <v>480</v>
      </c>
    </row>
    <row r="240" spans="1:8" ht="24.9" customHeight="1" x14ac:dyDescent="0.4">
      <c r="A240" s="435"/>
      <c r="B240" s="180" t="s">
        <v>524</v>
      </c>
      <c r="C240" s="142">
        <v>75</v>
      </c>
      <c r="D240" s="151" t="s">
        <v>120</v>
      </c>
      <c r="E240" s="151" t="s">
        <v>232</v>
      </c>
      <c r="F240" s="156" t="s">
        <v>233</v>
      </c>
      <c r="G240" s="145" t="s">
        <v>234</v>
      </c>
      <c r="H240" s="146" t="s">
        <v>475</v>
      </c>
    </row>
    <row r="241" spans="1:8" ht="24.9" customHeight="1" x14ac:dyDescent="0.4">
      <c r="A241" s="435"/>
      <c r="B241" s="146" t="s">
        <v>180</v>
      </c>
      <c r="C241" s="142">
        <v>130</v>
      </c>
      <c r="D241" s="151" t="s">
        <v>46</v>
      </c>
      <c r="E241" s="151" t="s">
        <v>143</v>
      </c>
      <c r="F241" s="151" t="s">
        <v>185</v>
      </c>
      <c r="G241" s="153" t="s">
        <v>186</v>
      </c>
      <c r="H241" s="183" t="s">
        <v>455</v>
      </c>
    </row>
    <row r="242" spans="1:8" ht="24.9" customHeight="1" x14ac:dyDescent="0.4">
      <c r="A242" s="435"/>
      <c r="B242" s="413" t="s">
        <v>66</v>
      </c>
      <c r="C242" s="322">
        <v>50</v>
      </c>
      <c r="D242" s="337">
        <v>3.8</v>
      </c>
      <c r="E242" s="337">
        <v>0.4</v>
      </c>
      <c r="F242" s="337">
        <v>24.6</v>
      </c>
      <c r="G242" s="324">
        <v>117</v>
      </c>
      <c r="H242" s="157"/>
    </row>
    <row r="243" spans="1:8" ht="24.9" customHeight="1" x14ac:dyDescent="0.4">
      <c r="A243" s="436"/>
      <c r="B243" s="146" t="s">
        <v>101</v>
      </c>
      <c r="C243" s="142">
        <v>180</v>
      </c>
      <c r="D243" s="151">
        <v>0.9</v>
      </c>
      <c r="E243" s="151" t="s">
        <v>102</v>
      </c>
      <c r="F243" s="156" t="s">
        <v>103</v>
      </c>
      <c r="G243" s="145" t="s">
        <v>96</v>
      </c>
      <c r="H243" s="157" t="s">
        <v>443</v>
      </c>
    </row>
    <row r="244" spans="1:8" ht="24.9" customHeight="1" x14ac:dyDescent="0.4">
      <c r="A244" s="434"/>
      <c r="B244" s="20" t="s">
        <v>80</v>
      </c>
      <c r="C244" s="168">
        <f>C238+C239+C240+C241+C242+C243</f>
        <v>675</v>
      </c>
      <c r="D244" s="167">
        <f>D238+D239+D240+D241+D242+D243</f>
        <v>21.509999999999998</v>
      </c>
      <c r="E244" s="167">
        <f>E238+E239+E240+E241+E242+E243</f>
        <v>18.745000000000001</v>
      </c>
      <c r="F244" s="167">
        <f>F238+F239+F240+F241+F242+F243</f>
        <v>92.7</v>
      </c>
      <c r="G244" s="168">
        <f>G238+G239+G240+G241+G242+G243</f>
        <v>638</v>
      </c>
      <c r="H244" s="154"/>
    </row>
    <row r="245" spans="1:8" ht="24.9" customHeight="1" x14ac:dyDescent="0.4">
      <c r="A245" s="474" t="s">
        <v>59</v>
      </c>
      <c r="B245" s="169" t="s">
        <v>42</v>
      </c>
      <c r="C245" s="162">
        <v>180</v>
      </c>
      <c r="D245" s="162">
        <v>1.3</v>
      </c>
      <c r="E245" s="162">
        <v>0.6</v>
      </c>
      <c r="F245" s="162">
        <v>13.9</v>
      </c>
      <c r="G245" s="170">
        <v>66</v>
      </c>
      <c r="H245" s="146"/>
    </row>
    <row r="246" spans="1:8" ht="24.9" customHeight="1" x14ac:dyDescent="0.4">
      <c r="A246" s="434"/>
      <c r="B246" s="20" t="s">
        <v>81</v>
      </c>
      <c r="C246" s="171">
        <v>180</v>
      </c>
      <c r="D246" s="171">
        <v>1.3</v>
      </c>
      <c r="E246" s="171">
        <v>0.6</v>
      </c>
      <c r="F246" s="171">
        <v>13.9</v>
      </c>
      <c r="G246" s="172">
        <v>66</v>
      </c>
      <c r="H246" s="154"/>
    </row>
    <row r="247" spans="1:8" ht="24.9" customHeight="1" x14ac:dyDescent="0.4">
      <c r="A247" s="474" t="s">
        <v>8</v>
      </c>
      <c r="B247" s="158" t="s">
        <v>139</v>
      </c>
      <c r="C247" s="142" t="s">
        <v>110</v>
      </c>
      <c r="D247" s="143">
        <v>4.76</v>
      </c>
      <c r="E247" s="151" t="s">
        <v>291</v>
      </c>
      <c r="F247" s="156" t="s">
        <v>292</v>
      </c>
      <c r="G247" s="145" t="s">
        <v>293</v>
      </c>
      <c r="H247" s="146" t="s">
        <v>469</v>
      </c>
    </row>
    <row r="248" spans="1:8" ht="24.9" customHeight="1" x14ac:dyDescent="0.4">
      <c r="A248" s="436"/>
      <c r="B248" s="390" t="s">
        <v>355</v>
      </c>
      <c r="C248" s="347">
        <v>50</v>
      </c>
      <c r="D248" s="307">
        <v>4.5999999999999996</v>
      </c>
      <c r="E248" s="307">
        <v>4.2</v>
      </c>
      <c r="F248" s="348">
        <v>24.9</v>
      </c>
      <c r="G248" s="359">
        <v>156</v>
      </c>
      <c r="H248" s="333" t="s">
        <v>432</v>
      </c>
    </row>
    <row r="249" spans="1:8" ht="24.9" customHeight="1" x14ac:dyDescent="0.4">
      <c r="A249" s="436"/>
      <c r="B249" s="14" t="s">
        <v>34</v>
      </c>
      <c r="C249" s="142">
        <v>180</v>
      </c>
      <c r="D249" s="143" t="s">
        <v>31</v>
      </c>
      <c r="E249" s="143" t="s">
        <v>32</v>
      </c>
      <c r="F249" s="144" t="s">
        <v>33</v>
      </c>
      <c r="G249" s="145" t="s">
        <v>35</v>
      </c>
      <c r="H249" s="146" t="s">
        <v>430</v>
      </c>
    </row>
    <row r="250" spans="1:8" ht="24.9" customHeight="1" x14ac:dyDescent="0.4">
      <c r="A250" s="436"/>
      <c r="B250" s="180" t="s">
        <v>559</v>
      </c>
      <c r="C250" s="185">
        <v>100</v>
      </c>
      <c r="D250" s="143">
        <v>0.9</v>
      </c>
      <c r="E250" s="143">
        <v>0.2</v>
      </c>
      <c r="F250" s="186">
        <v>8.1</v>
      </c>
      <c r="G250" s="145">
        <v>43</v>
      </c>
      <c r="H250" s="146"/>
    </row>
    <row r="251" spans="1:8" ht="24.9" customHeight="1" x14ac:dyDescent="0.4">
      <c r="A251" s="434"/>
      <c r="B251" s="20" t="s">
        <v>82</v>
      </c>
      <c r="C251" s="147">
        <v>464</v>
      </c>
      <c r="D251" s="148">
        <f>D247+D248+D249+D250</f>
        <v>10.36</v>
      </c>
      <c r="E251" s="148">
        <f>E247+E248+E249+E250</f>
        <v>8.07</v>
      </c>
      <c r="F251" s="148">
        <f>F247+F248+F249+F250</f>
        <v>70.05</v>
      </c>
      <c r="G251" s="147">
        <f>G247+G248+G249+G250</f>
        <v>391</v>
      </c>
      <c r="H251" s="154"/>
    </row>
    <row r="252" spans="1:8" ht="24.9" customHeight="1" x14ac:dyDescent="0.4">
      <c r="A252" s="490" t="s">
        <v>83</v>
      </c>
      <c r="B252" s="473"/>
      <c r="C252" s="176">
        <f>C251+C246+C244+C237+C235</f>
        <v>1894</v>
      </c>
      <c r="D252" s="175">
        <f>D251+D246+D244+D237+D235</f>
        <v>44.55</v>
      </c>
      <c r="E252" s="175">
        <f>E251+E246+E244+E237+E235</f>
        <v>40.545000000000002</v>
      </c>
      <c r="F252" s="175">
        <f>F251+F246+F244+F237+F235</f>
        <v>253.55</v>
      </c>
      <c r="G252" s="172">
        <f>G251+G246+G244+G237+G235</f>
        <v>1553.16</v>
      </c>
      <c r="H252" s="149"/>
    </row>
    <row r="253" spans="1:8" x14ac:dyDescent="0.4">
      <c r="A253" s="488" t="s">
        <v>24</v>
      </c>
      <c r="B253" s="488" t="s">
        <v>25</v>
      </c>
      <c r="C253" s="487" t="s">
        <v>26</v>
      </c>
      <c r="D253" s="487" t="s">
        <v>543</v>
      </c>
      <c r="E253" s="487"/>
      <c r="F253" s="487"/>
      <c r="G253" s="488" t="s">
        <v>38</v>
      </c>
      <c r="H253" s="488" t="s">
        <v>39</v>
      </c>
    </row>
    <row r="254" spans="1:8" x14ac:dyDescent="0.4">
      <c r="A254" s="489"/>
      <c r="B254" s="489"/>
      <c r="C254" s="474"/>
      <c r="D254" s="138" t="s">
        <v>4</v>
      </c>
      <c r="E254" s="138" t="s">
        <v>36</v>
      </c>
      <c r="F254" s="138" t="s">
        <v>30</v>
      </c>
      <c r="G254" s="489"/>
      <c r="H254" s="489"/>
    </row>
    <row r="255" spans="1:8" ht="24.9" customHeight="1" x14ac:dyDescent="0.4">
      <c r="A255" s="485" t="s">
        <v>538</v>
      </c>
      <c r="B255" s="461"/>
      <c r="C255" s="461"/>
      <c r="D255" s="461"/>
      <c r="E255" s="461"/>
      <c r="F255" s="461"/>
      <c r="G255" s="461"/>
      <c r="H255" s="462"/>
    </row>
    <row r="256" spans="1:8" ht="24.9" customHeight="1" x14ac:dyDescent="0.4">
      <c r="A256" s="486" t="s">
        <v>361</v>
      </c>
      <c r="B256" s="464"/>
      <c r="C256" s="479"/>
      <c r="D256" s="479"/>
      <c r="E256" s="479"/>
      <c r="F256" s="479"/>
      <c r="G256" s="479"/>
      <c r="H256" s="480"/>
    </row>
    <row r="257" spans="1:8" ht="24.9" customHeight="1" x14ac:dyDescent="0.4">
      <c r="A257" s="487" t="s">
        <v>40</v>
      </c>
      <c r="B257" s="162" t="s">
        <v>747</v>
      </c>
      <c r="C257" s="160" t="s">
        <v>113</v>
      </c>
      <c r="D257" s="160">
        <v>7.4</v>
      </c>
      <c r="E257" s="177">
        <v>8</v>
      </c>
      <c r="F257" s="160">
        <v>36.5</v>
      </c>
      <c r="G257" s="161">
        <v>241</v>
      </c>
      <c r="H257" s="146" t="s">
        <v>471</v>
      </c>
    </row>
    <row r="258" spans="1:8" ht="24.9" customHeight="1" x14ac:dyDescent="0.4">
      <c r="A258" s="487"/>
      <c r="B258" s="18" t="s">
        <v>104</v>
      </c>
      <c r="C258" s="173">
        <v>30</v>
      </c>
      <c r="D258" s="151">
        <v>3.2</v>
      </c>
      <c r="E258" s="151">
        <v>0.3</v>
      </c>
      <c r="F258" s="151">
        <v>15.3</v>
      </c>
      <c r="G258" s="145">
        <v>79</v>
      </c>
      <c r="H258" s="146"/>
    </row>
    <row r="259" spans="1:8" ht="24.9" customHeight="1" x14ac:dyDescent="0.4">
      <c r="A259" s="487"/>
      <c r="B259" s="14" t="s">
        <v>34</v>
      </c>
      <c r="C259" s="142">
        <v>180</v>
      </c>
      <c r="D259" s="143" t="s">
        <v>31</v>
      </c>
      <c r="E259" s="143" t="s">
        <v>32</v>
      </c>
      <c r="F259" s="144" t="s">
        <v>33</v>
      </c>
      <c r="G259" s="145" t="s">
        <v>35</v>
      </c>
      <c r="H259" s="146" t="s">
        <v>430</v>
      </c>
    </row>
    <row r="260" spans="1:8" ht="24.9" customHeight="1" x14ac:dyDescent="0.4">
      <c r="A260" s="487"/>
      <c r="B260" s="20" t="s">
        <v>41</v>
      </c>
      <c r="C260" s="147">
        <v>415</v>
      </c>
      <c r="D260" s="148">
        <f>D257+D258+D259</f>
        <v>10.700000000000001</v>
      </c>
      <c r="E260" s="148">
        <f>E257+E258+E259</f>
        <v>8.33</v>
      </c>
      <c r="F260" s="148">
        <f>F257+F258+F259</f>
        <v>60</v>
      </c>
      <c r="G260" s="147">
        <f>G257+G258+G259</f>
        <v>342</v>
      </c>
      <c r="H260" s="154"/>
    </row>
    <row r="261" spans="1:8" ht="24.9" customHeight="1" x14ac:dyDescent="0.4">
      <c r="A261" s="474" t="s">
        <v>23</v>
      </c>
      <c r="B261" s="169" t="s">
        <v>42</v>
      </c>
      <c r="C261" s="151" t="s">
        <v>551</v>
      </c>
      <c r="D261" s="143">
        <v>1.08</v>
      </c>
      <c r="E261" s="144">
        <v>0.5</v>
      </c>
      <c r="F261" s="144">
        <v>11.6</v>
      </c>
      <c r="G261" s="174">
        <v>55.16</v>
      </c>
      <c r="H261" s="157"/>
    </row>
    <row r="262" spans="1:8" ht="24.9" customHeight="1" x14ac:dyDescent="0.4">
      <c r="A262" s="434"/>
      <c r="B262" s="25" t="s">
        <v>44</v>
      </c>
      <c r="C262" s="155">
        <v>150</v>
      </c>
      <c r="D262" s="148">
        <f>D261</f>
        <v>1.08</v>
      </c>
      <c r="E262" s="148">
        <f>E261</f>
        <v>0.5</v>
      </c>
      <c r="F262" s="148">
        <f>F261</f>
        <v>11.6</v>
      </c>
      <c r="G262" s="147">
        <f>G261</f>
        <v>55.16</v>
      </c>
      <c r="H262" s="154"/>
    </row>
    <row r="263" spans="1:8" ht="24" customHeight="1" x14ac:dyDescent="0.4">
      <c r="A263" s="435" t="s">
        <v>6</v>
      </c>
      <c r="B263" s="310" t="s">
        <v>176</v>
      </c>
      <c r="C263" s="306">
        <v>60</v>
      </c>
      <c r="D263" s="313" t="s">
        <v>71</v>
      </c>
      <c r="E263" s="313" t="s">
        <v>46</v>
      </c>
      <c r="F263" s="313" t="s">
        <v>61</v>
      </c>
      <c r="G263" s="329" t="s">
        <v>12</v>
      </c>
      <c r="H263" s="310" t="s">
        <v>490</v>
      </c>
    </row>
    <row r="264" spans="1:8" ht="24.9" customHeight="1" x14ac:dyDescent="0.4">
      <c r="A264" s="435"/>
      <c r="B264" s="158" t="s">
        <v>335</v>
      </c>
      <c r="C264" s="173" t="s">
        <v>287</v>
      </c>
      <c r="D264" s="151" t="s">
        <v>211</v>
      </c>
      <c r="E264" s="151" t="s">
        <v>298</v>
      </c>
      <c r="F264" s="151" t="s">
        <v>399</v>
      </c>
      <c r="G264" s="153">
        <v>86</v>
      </c>
      <c r="H264" s="146" t="s">
        <v>453</v>
      </c>
    </row>
    <row r="265" spans="1:8" ht="24.9" customHeight="1" x14ac:dyDescent="0.4">
      <c r="A265" s="435"/>
      <c r="B265" s="162" t="s">
        <v>282</v>
      </c>
      <c r="C265" s="162">
        <v>220</v>
      </c>
      <c r="D265" s="162">
        <v>18</v>
      </c>
      <c r="E265" s="162">
        <v>19.5</v>
      </c>
      <c r="F265" s="162">
        <v>38.6</v>
      </c>
      <c r="G265" s="170">
        <v>409</v>
      </c>
      <c r="H265" s="46" t="s">
        <v>473</v>
      </c>
    </row>
    <row r="266" spans="1:8" ht="24.9" customHeight="1" x14ac:dyDescent="0.4">
      <c r="A266" s="435"/>
      <c r="B266" s="162" t="s">
        <v>50</v>
      </c>
      <c r="C266" s="142">
        <v>50</v>
      </c>
      <c r="D266" s="143" t="s">
        <v>51</v>
      </c>
      <c r="E266" s="143" t="s">
        <v>52</v>
      </c>
      <c r="F266" s="144" t="s">
        <v>53</v>
      </c>
      <c r="G266" s="145" t="s">
        <v>54</v>
      </c>
      <c r="H266" s="157"/>
    </row>
    <row r="267" spans="1:8" ht="24.9" customHeight="1" x14ac:dyDescent="0.4">
      <c r="A267" s="436"/>
      <c r="B267" s="146" t="s">
        <v>183</v>
      </c>
      <c r="C267" s="142">
        <v>180</v>
      </c>
      <c r="D267" s="189">
        <v>0.2</v>
      </c>
      <c r="E267" s="189">
        <v>0.03</v>
      </c>
      <c r="F267" s="189" t="s">
        <v>187</v>
      </c>
      <c r="G267" s="190" t="s">
        <v>188</v>
      </c>
      <c r="H267" s="183" t="s">
        <v>446</v>
      </c>
    </row>
    <row r="268" spans="1:8" ht="24.9" customHeight="1" x14ac:dyDescent="0.4">
      <c r="A268" s="434"/>
      <c r="B268" s="20" t="s">
        <v>80</v>
      </c>
      <c r="C268" s="166" t="s">
        <v>508</v>
      </c>
      <c r="D268" s="167">
        <f>D263+D264+D265+D266+D267</f>
        <v>24.400000000000002</v>
      </c>
      <c r="E268" s="167">
        <f>E263+E264+E265+E266+E267</f>
        <v>26.23</v>
      </c>
      <c r="F268" s="167">
        <f>F263+F264+F265+F266+F267</f>
        <v>97.700000000000017</v>
      </c>
      <c r="G268" s="168">
        <f>G263+G264+G265+G266+G267</f>
        <v>672</v>
      </c>
      <c r="H268" s="154"/>
    </row>
    <row r="269" spans="1:8" ht="24.9" customHeight="1" x14ac:dyDescent="0.4">
      <c r="A269" s="474" t="s">
        <v>59</v>
      </c>
      <c r="B269" s="169" t="s">
        <v>42</v>
      </c>
      <c r="C269" s="162">
        <v>180</v>
      </c>
      <c r="D269" s="162">
        <v>1.3</v>
      </c>
      <c r="E269" s="162">
        <v>0.6</v>
      </c>
      <c r="F269" s="162">
        <v>13.9</v>
      </c>
      <c r="G269" s="170">
        <v>66</v>
      </c>
      <c r="H269" s="146"/>
    </row>
    <row r="270" spans="1:8" ht="24.9" customHeight="1" x14ac:dyDescent="0.4">
      <c r="A270" s="434"/>
      <c r="B270" s="20" t="s">
        <v>81</v>
      </c>
      <c r="C270" s="171">
        <v>180</v>
      </c>
      <c r="D270" s="171">
        <v>1.3</v>
      </c>
      <c r="E270" s="171">
        <v>0.6</v>
      </c>
      <c r="F270" s="171">
        <v>13.9</v>
      </c>
      <c r="G270" s="172">
        <v>66</v>
      </c>
      <c r="H270" s="191"/>
    </row>
    <row r="271" spans="1:8" ht="24.9" customHeight="1" x14ac:dyDescent="0.4">
      <c r="A271" s="474" t="s">
        <v>8</v>
      </c>
      <c r="B271" s="158" t="s">
        <v>752</v>
      </c>
      <c r="C271" s="142" t="s">
        <v>113</v>
      </c>
      <c r="D271" s="143">
        <v>7.1</v>
      </c>
      <c r="E271" s="143">
        <v>7.6</v>
      </c>
      <c r="F271" s="143">
        <v>36.700000000000003</v>
      </c>
      <c r="G271" s="153">
        <v>245</v>
      </c>
      <c r="H271" s="146" t="s">
        <v>476</v>
      </c>
    </row>
    <row r="272" spans="1:8" ht="24.9" customHeight="1" x14ac:dyDescent="0.4">
      <c r="A272" s="436"/>
      <c r="B272" s="162" t="s">
        <v>66</v>
      </c>
      <c r="C272" s="160">
        <v>50</v>
      </c>
      <c r="D272" s="163">
        <v>3.8</v>
      </c>
      <c r="E272" s="163">
        <v>0.4</v>
      </c>
      <c r="F272" s="163">
        <v>24.6</v>
      </c>
      <c r="G272" s="161">
        <v>117</v>
      </c>
      <c r="H272" s="157" t="s">
        <v>432</v>
      </c>
    </row>
    <row r="273" spans="1:8" ht="24.9" customHeight="1" x14ac:dyDescent="0.4">
      <c r="A273" s="436"/>
      <c r="B273" s="14" t="s">
        <v>34</v>
      </c>
      <c r="C273" s="142">
        <v>180</v>
      </c>
      <c r="D273" s="143" t="s">
        <v>31</v>
      </c>
      <c r="E273" s="143" t="s">
        <v>32</v>
      </c>
      <c r="F273" s="144" t="s">
        <v>33</v>
      </c>
      <c r="G273" s="145" t="s">
        <v>35</v>
      </c>
      <c r="H273" s="146" t="s">
        <v>430</v>
      </c>
    </row>
    <row r="274" spans="1:8" ht="24.9" customHeight="1" x14ac:dyDescent="0.4">
      <c r="A274" s="436"/>
      <c r="B274" s="180" t="s">
        <v>131</v>
      </c>
      <c r="C274" s="162">
        <v>100</v>
      </c>
      <c r="D274" s="162">
        <v>0.4</v>
      </c>
      <c r="E274" s="162">
        <v>0.3</v>
      </c>
      <c r="F274" s="162">
        <v>10.3</v>
      </c>
      <c r="G274" s="162">
        <v>47</v>
      </c>
      <c r="H274" s="146"/>
    </row>
    <row r="275" spans="1:8" ht="24.9" customHeight="1" x14ac:dyDescent="0.4">
      <c r="A275" s="434"/>
      <c r="B275" s="20" t="s">
        <v>82</v>
      </c>
      <c r="C275" s="147">
        <v>535</v>
      </c>
      <c r="D275" s="147">
        <f>D271+D272+D273+D274</f>
        <v>11.399999999999999</v>
      </c>
      <c r="E275" s="147">
        <f>E271+E272+E273+E274</f>
        <v>8.33</v>
      </c>
      <c r="F275" s="147">
        <f>F271+F272+F273+F274</f>
        <v>79.8</v>
      </c>
      <c r="G275" s="147">
        <f>G271+G272+G273+G274</f>
        <v>431</v>
      </c>
      <c r="H275" s="154"/>
    </row>
    <row r="276" spans="1:8" ht="24.9" customHeight="1" x14ac:dyDescent="0.4">
      <c r="A276" s="490" t="s">
        <v>83</v>
      </c>
      <c r="B276" s="473"/>
      <c r="C276" s="176">
        <f>C275+C270+C268+C262+C260</f>
        <v>1978</v>
      </c>
      <c r="D276" s="175">
        <f>D275+D270+D268+D262+D260</f>
        <v>48.88</v>
      </c>
      <c r="E276" s="175">
        <f>E275+E270+E268+E262+E260</f>
        <v>43.989999999999995</v>
      </c>
      <c r="F276" s="175">
        <f>F275+F270+F268+F262+F260</f>
        <v>263</v>
      </c>
      <c r="G276" s="172">
        <f>G275+G270+G268+G262+G260</f>
        <v>1566.16</v>
      </c>
      <c r="H276" s="149"/>
    </row>
    <row r="277" spans="1:8" x14ac:dyDescent="0.4">
      <c r="A277" s="488" t="s">
        <v>24</v>
      </c>
      <c r="B277" s="488" t="s">
        <v>25</v>
      </c>
      <c r="C277" s="487" t="s">
        <v>26</v>
      </c>
      <c r="D277" s="487" t="s">
        <v>543</v>
      </c>
      <c r="E277" s="487"/>
      <c r="F277" s="487"/>
      <c r="G277" s="488" t="s">
        <v>38</v>
      </c>
      <c r="H277" s="488" t="s">
        <v>39</v>
      </c>
    </row>
    <row r="278" spans="1:8" x14ac:dyDescent="0.4">
      <c r="A278" s="489"/>
      <c r="B278" s="489"/>
      <c r="C278" s="474"/>
      <c r="D278" s="138" t="s">
        <v>4</v>
      </c>
      <c r="E278" s="138" t="s">
        <v>36</v>
      </c>
      <c r="F278" s="138" t="s">
        <v>30</v>
      </c>
      <c r="G278" s="489"/>
      <c r="H278" s="489"/>
    </row>
    <row r="279" spans="1:8" ht="24.9" customHeight="1" x14ac:dyDescent="0.4">
      <c r="A279" s="486" t="s">
        <v>367</v>
      </c>
      <c r="B279" s="464"/>
      <c r="C279" s="479"/>
      <c r="D279" s="479"/>
      <c r="E279" s="479"/>
      <c r="F279" s="479"/>
      <c r="G279" s="479"/>
      <c r="H279" s="480"/>
    </row>
    <row r="280" spans="1:8" ht="38.25" customHeight="1" x14ac:dyDescent="0.4">
      <c r="A280" s="487" t="s">
        <v>40</v>
      </c>
      <c r="B280" s="158" t="s">
        <v>753</v>
      </c>
      <c r="C280" s="142" t="s">
        <v>113</v>
      </c>
      <c r="D280" s="151" t="s">
        <v>140</v>
      </c>
      <c r="E280" s="151" t="s">
        <v>253</v>
      </c>
      <c r="F280" s="151" t="s">
        <v>254</v>
      </c>
      <c r="G280" s="153" t="s">
        <v>255</v>
      </c>
      <c r="H280" s="157" t="s">
        <v>484</v>
      </c>
    </row>
    <row r="281" spans="1:8" ht="24.9" customHeight="1" x14ac:dyDescent="0.4">
      <c r="A281" s="487"/>
      <c r="B281" s="146" t="s">
        <v>172</v>
      </c>
      <c r="C281" s="151" t="s">
        <v>173</v>
      </c>
      <c r="D281" s="178">
        <v>2.4</v>
      </c>
      <c r="E281" s="178">
        <v>2.4</v>
      </c>
      <c r="F281" s="179">
        <v>14.5</v>
      </c>
      <c r="G281" s="145">
        <v>109</v>
      </c>
      <c r="H281" s="157" t="s">
        <v>459</v>
      </c>
    </row>
    <row r="282" spans="1:8" ht="24.9" customHeight="1" x14ac:dyDescent="0.4">
      <c r="A282" s="487"/>
      <c r="B282" s="14" t="s">
        <v>34</v>
      </c>
      <c r="C282" s="142">
        <v>180</v>
      </c>
      <c r="D282" s="143" t="s">
        <v>31</v>
      </c>
      <c r="E282" s="143" t="s">
        <v>32</v>
      </c>
      <c r="F282" s="144" t="s">
        <v>33</v>
      </c>
      <c r="G282" s="145" t="s">
        <v>35</v>
      </c>
      <c r="H282" s="146" t="s">
        <v>430</v>
      </c>
    </row>
    <row r="283" spans="1:8" ht="24.9" customHeight="1" x14ac:dyDescent="0.4">
      <c r="A283" s="487"/>
      <c r="B283" s="20" t="s">
        <v>41</v>
      </c>
      <c r="C283" s="147">
        <v>420</v>
      </c>
      <c r="D283" s="148">
        <f>D282+D281+D280</f>
        <v>10.6</v>
      </c>
      <c r="E283" s="148">
        <f>E282+E281+E280</f>
        <v>11.83</v>
      </c>
      <c r="F283" s="148">
        <f>F282+F281+F280</f>
        <v>51.599999999999994</v>
      </c>
      <c r="G283" s="147">
        <f>G282+G281+G280</f>
        <v>365</v>
      </c>
      <c r="H283" s="154"/>
    </row>
    <row r="284" spans="1:8" ht="24.9" customHeight="1" x14ac:dyDescent="0.4">
      <c r="A284" s="474" t="s">
        <v>23</v>
      </c>
      <c r="B284" s="158" t="s">
        <v>240</v>
      </c>
      <c r="C284" s="142">
        <v>100</v>
      </c>
      <c r="D284" s="151" t="s">
        <v>31</v>
      </c>
      <c r="E284" s="151" t="s">
        <v>31</v>
      </c>
      <c r="F284" s="156" t="s">
        <v>157</v>
      </c>
      <c r="G284" s="145">
        <v>55</v>
      </c>
      <c r="H284" s="154" t="s">
        <v>505</v>
      </c>
    </row>
    <row r="285" spans="1:8" ht="24.9" customHeight="1" x14ac:dyDescent="0.4">
      <c r="A285" s="434"/>
      <c r="B285" s="25" t="s">
        <v>44</v>
      </c>
      <c r="C285" s="155">
        <v>100</v>
      </c>
      <c r="D285" s="148" t="str">
        <f>D284</f>
        <v>0,1</v>
      </c>
      <c r="E285" s="148" t="str">
        <f>E284</f>
        <v>0,1</v>
      </c>
      <c r="F285" s="148" t="str">
        <f>F284</f>
        <v>11,4</v>
      </c>
      <c r="G285" s="147">
        <f>G284</f>
        <v>55</v>
      </c>
      <c r="H285" s="154"/>
    </row>
    <row r="286" spans="1:8" ht="24.9" customHeight="1" x14ac:dyDescent="0.4">
      <c r="A286" s="435" t="s">
        <v>6</v>
      </c>
      <c r="B286" s="146" t="s">
        <v>256</v>
      </c>
      <c r="C286" s="142">
        <v>60</v>
      </c>
      <c r="D286" s="151" t="s">
        <v>45</v>
      </c>
      <c r="E286" s="151" t="s">
        <v>46</v>
      </c>
      <c r="F286" s="151" t="s">
        <v>123</v>
      </c>
      <c r="G286" s="153" t="s">
        <v>257</v>
      </c>
      <c r="H286" s="157" t="s">
        <v>472</v>
      </c>
    </row>
    <row r="287" spans="1:8" ht="24.9" customHeight="1" x14ac:dyDescent="0.4">
      <c r="A287" s="435"/>
      <c r="B287" s="162" t="s">
        <v>325</v>
      </c>
      <c r="C287" s="160" t="s">
        <v>283</v>
      </c>
      <c r="D287" s="160">
        <v>6.12</v>
      </c>
      <c r="E287" s="160">
        <v>3.15</v>
      </c>
      <c r="F287" s="160">
        <v>9.5399999999999991</v>
      </c>
      <c r="G287" s="161">
        <v>91.8</v>
      </c>
      <c r="H287" s="46" t="s">
        <v>441</v>
      </c>
    </row>
    <row r="288" spans="1:8" ht="24.9" customHeight="1" x14ac:dyDescent="0.4">
      <c r="A288" s="435"/>
      <c r="B288" s="180" t="s">
        <v>375</v>
      </c>
      <c r="C288" s="142" t="s">
        <v>283</v>
      </c>
      <c r="D288" s="151" t="s">
        <v>404</v>
      </c>
      <c r="E288" s="151" t="s">
        <v>405</v>
      </c>
      <c r="F288" s="156" t="s">
        <v>88</v>
      </c>
      <c r="G288" s="145" t="s">
        <v>406</v>
      </c>
      <c r="H288" s="146" t="s">
        <v>487</v>
      </c>
    </row>
    <row r="289" spans="1:8" ht="24.9" customHeight="1" x14ac:dyDescent="0.4">
      <c r="A289" s="435"/>
      <c r="B289" s="162" t="s">
        <v>50</v>
      </c>
      <c r="C289" s="142">
        <v>50</v>
      </c>
      <c r="D289" s="143" t="s">
        <v>51</v>
      </c>
      <c r="E289" s="143" t="s">
        <v>52</v>
      </c>
      <c r="F289" s="144" t="s">
        <v>53</v>
      </c>
      <c r="G289" s="145" t="s">
        <v>54</v>
      </c>
      <c r="H289" s="157"/>
    </row>
    <row r="290" spans="1:8" ht="24.9" customHeight="1" x14ac:dyDescent="0.4">
      <c r="A290" s="436"/>
      <c r="B290" s="14" t="s">
        <v>34</v>
      </c>
      <c r="C290" s="142">
        <v>180</v>
      </c>
      <c r="D290" s="143" t="s">
        <v>31</v>
      </c>
      <c r="E290" s="143" t="s">
        <v>32</v>
      </c>
      <c r="F290" s="144" t="s">
        <v>33</v>
      </c>
      <c r="G290" s="145" t="s">
        <v>35</v>
      </c>
      <c r="H290" s="146" t="s">
        <v>430</v>
      </c>
    </row>
    <row r="291" spans="1:8" ht="24.9" customHeight="1" x14ac:dyDescent="0.4">
      <c r="A291" s="434"/>
      <c r="B291" s="20" t="s">
        <v>80</v>
      </c>
      <c r="C291" s="166" t="s">
        <v>589</v>
      </c>
      <c r="D291" s="167">
        <f>D286+D287+D288+D289+D290</f>
        <v>26.92</v>
      </c>
      <c r="E291" s="167">
        <f>E286+E287+E288+E289+E290</f>
        <v>19.38</v>
      </c>
      <c r="F291" s="167">
        <f>F286+F287+F288+F289+F290</f>
        <v>70.739999999999995</v>
      </c>
      <c r="G291" s="168">
        <f>G286+G287+G288+G289+G290</f>
        <v>510.8</v>
      </c>
      <c r="H291" s="154"/>
    </row>
    <row r="292" spans="1:8" ht="24.9" customHeight="1" x14ac:dyDescent="0.4">
      <c r="A292" s="474" t="s">
        <v>59</v>
      </c>
      <c r="B292" s="180" t="s">
        <v>60</v>
      </c>
      <c r="C292" s="162">
        <v>40</v>
      </c>
      <c r="D292" s="162">
        <v>2.72</v>
      </c>
      <c r="E292" s="162">
        <v>2.2400000000000002</v>
      </c>
      <c r="F292" s="162">
        <v>27</v>
      </c>
      <c r="G292" s="170">
        <v>127</v>
      </c>
      <c r="H292" s="146"/>
    </row>
    <row r="293" spans="1:8" ht="24.9" customHeight="1" x14ac:dyDescent="0.4">
      <c r="A293" s="436"/>
      <c r="B293" s="169" t="s">
        <v>42</v>
      </c>
      <c r="C293" s="162">
        <v>180</v>
      </c>
      <c r="D293" s="162">
        <v>1.3</v>
      </c>
      <c r="E293" s="162">
        <v>0.6</v>
      </c>
      <c r="F293" s="162">
        <v>13.9</v>
      </c>
      <c r="G293" s="170">
        <v>66</v>
      </c>
      <c r="H293" s="146"/>
    </row>
    <row r="294" spans="1:8" ht="24.9" customHeight="1" x14ac:dyDescent="0.4">
      <c r="A294" s="434"/>
      <c r="B294" s="20" t="s">
        <v>81</v>
      </c>
      <c r="C294" s="181">
        <v>220</v>
      </c>
      <c r="D294" s="167">
        <f>D293+D292</f>
        <v>4.0200000000000005</v>
      </c>
      <c r="E294" s="167">
        <f>E293+E292</f>
        <v>2.8400000000000003</v>
      </c>
      <c r="F294" s="167">
        <f>F293+F292</f>
        <v>40.9</v>
      </c>
      <c r="G294" s="168">
        <f>G293+G292</f>
        <v>193</v>
      </c>
      <c r="H294" s="191"/>
    </row>
    <row r="295" spans="1:8" ht="24.9" customHeight="1" x14ac:dyDescent="0.4">
      <c r="A295" s="474" t="s">
        <v>8</v>
      </c>
      <c r="B295" s="146" t="s">
        <v>369</v>
      </c>
      <c r="C295" s="142">
        <v>130</v>
      </c>
      <c r="D295" s="151" t="s">
        <v>527</v>
      </c>
      <c r="E295" s="151" t="s">
        <v>214</v>
      </c>
      <c r="F295" s="151" t="s">
        <v>528</v>
      </c>
      <c r="G295" s="153">
        <v>130</v>
      </c>
      <c r="H295" s="183" t="s">
        <v>449</v>
      </c>
    </row>
    <row r="296" spans="1:8" ht="24.9" customHeight="1" x14ac:dyDescent="0.4">
      <c r="A296" s="436"/>
      <c r="B296" s="192" t="s">
        <v>34</v>
      </c>
      <c r="C296" s="31">
        <v>180</v>
      </c>
      <c r="D296" s="163" t="s">
        <v>31</v>
      </c>
      <c r="E296" s="163" t="s">
        <v>32</v>
      </c>
      <c r="F296" s="163" t="s">
        <v>33</v>
      </c>
      <c r="G296" s="161" t="s">
        <v>35</v>
      </c>
      <c r="H296" s="46" t="s">
        <v>430</v>
      </c>
    </row>
    <row r="297" spans="1:8" ht="24.9" customHeight="1" x14ac:dyDescent="0.4">
      <c r="A297" s="436"/>
      <c r="B297" s="14" t="s">
        <v>162</v>
      </c>
      <c r="C297" s="142">
        <v>120</v>
      </c>
      <c r="D297" s="143" t="s">
        <v>72</v>
      </c>
      <c r="E297" s="143" t="s">
        <v>93</v>
      </c>
      <c r="F297" s="144" t="s">
        <v>599</v>
      </c>
      <c r="G297" s="145">
        <v>115</v>
      </c>
      <c r="H297" s="146"/>
    </row>
    <row r="298" spans="1:8" ht="24.9" hidden="1" customHeight="1" x14ac:dyDescent="0.4">
      <c r="A298" s="436"/>
      <c r="B298" s="169"/>
      <c r="C298" s="151"/>
      <c r="D298" s="143"/>
      <c r="E298" s="144"/>
      <c r="F298" s="144"/>
      <c r="G298" s="174"/>
      <c r="H298" s="157"/>
    </row>
    <row r="299" spans="1:8" ht="24.9" customHeight="1" x14ac:dyDescent="0.4">
      <c r="A299" s="434"/>
      <c r="B299" s="20" t="s">
        <v>82</v>
      </c>
      <c r="C299" s="147">
        <v>487</v>
      </c>
      <c r="D299" s="175">
        <f>D295+D296+D297+D298</f>
        <v>11.9</v>
      </c>
      <c r="E299" s="175">
        <f>E295+E296+E297+E298</f>
        <v>10.329999999999998</v>
      </c>
      <c r="F299" s="175">
        <f>F295+F296+F297+F298</f>
        <v>58</v>
      </c>
      <c r="G299" s="172">
        <f>G295+G296+G297+G298</f>
        <v>267</v>
      </c>
      <c r="H299" s="154"/>
    </row>
    <row r="300" spans="1:8" ht="24.9" customHeight="1" x14ac:dyDescent="0.4">
      <c r="A300" s="490" t="s">
        <v>83</v>
      </c>
      <c r="B300" s="473"/>
      <c r="C300" s="172">
        <f>C299+C294+C291+C285+C283</f>
        <v>1917</v>
      </c>
      <c r="D300" s="175">
        <f>D299+D294+D291+D285+D283</f>
        <v>53.540000000000006</v>
      </c>
      <c r="E300" s="175">
        <f>E299+E294+E291+E285+E283</f>
        <v>44.48</v>
      </c>
      <c r="F300" s="175">
        <f>F299+F294+F291+F285+F283</f>
        <v>232.64</v>
      </c>
      <c r="G300" s="172">
        <f>G299+G294+G291+G285+G283</f>
        <v>1390.8</v>
      </c>
      <c r="H300" s="149"/>
    </row>
    <row r="301" spans="1:8" x14ac:dyDescent="0.4">
      <c r="A301" s="488" t="s">
        <v>24</v>
      </c>
      <c r="B301" s="488" t="s">
        <v>25</v>
      </c>
      <c r="C301" s="487" t="s">
        <v>26</v>
      </c>
      <c r="D301" s="487" t="s">
        <v>543</v>
      </c>
      <c r="E301" s="487"/>
      <c r="F301" s="487"/>
      <c r="G301" s="488" t="s">
        <v>38</v>
      </c>
      <c r="H301" s="488" t="s">
        <v>39</v>
      </c>
    </row>
    <row r="302" spans="1:8" x14ac:dyDescent="0.4">
      <c r="A302" s="489"/>
      <c r="B302" s="489"/>
      <c r="C302" s="474"/>
      <c r="D302" s="138" t="s">
        <v>4</v>
      </c>
      <c r="E302" s="138" t="s">
        <v>36</v>
      </c>
      <c r="F302" s="138" t="s">
        <v>30</v>
      </c>
      <c r="G302" s="489"/>
      <c r="H302" s="489"/>
    </row>
    <row r="303" spans="1:8" ht="24.9" customHeight="1" x14ac:dyDescent="0.4">
      <c r="A303" s="486" t="s">
        <v>374</v>
      </c>
      <c r="B303" s="464"/>
      <c r="C303" s="479"/>
      <c r="D303" s="479"/>
      <c r="E303" s="479"/>
      <c r="F303" s="479"/>
      <c r="G303" s="479"/>
      <c r="H303" s="480"/>
    </row>
    <row r="304" spans="1:8" ht="24.9" customHeight="1" x14ac:dyDescent="0.4">
      <c r="A304" s="487" t="s">
        <v>40</v>
      </c>
      <c r="B304" s="158" t="s">
        <v>754</v>
      </c>
      <c r="C304" s="142" t="s">
        <v>113</v>
      </c>
      <c r="D304" s="151" t="s">
        <v>146</v>
      </c>
      <c r="E304" s="151" t="s">
        <v>87</v>
      </c>
      <c r="F304" s="151" t="s">
        <v>371</v>
      </c>
      <c r="G304" s="153" t="s">
        <v>372</v>
      </c>
      <c r="H304" s="157" t="s">
        <v>486</v>
      </c>
    </row>
    <row r="305" spans="1:8" ht="24.9" customHeight="1" x14ac:dyDescent="0.4">
      <c r="A305" s="487"/>
      <c r="B305" s="18" t="s">
        <v>104</v>
      </c>
      <c r="C305" s="173">
        <v>30</v>
      </c>
      <c r="D305" s="151">
        <v>3.2</v>
      </c>
      <c r="E305" s="151">
        <v>0.3</v>
      </c>
      <c r="F305" s="151">
        <v>15.3</v>
      </c>
      <c r="G305" s="145">
        <v>79</v>
      </c>
      <c r="H305" s="182" t="s">
        <v>459</v>
      </c>
    </row>
    <row r="306" spans="1:8" ht="24.9" customHeight="1" x14ac:dyDescent="0.4">
      <c r="A306" s="487"/>
      <c r="B306" s="14" t="s">
        <v>34</v>
      </c>
      <c r="C306" s="142">
        <v>180</v>
      </c>
      <c r="D306" s="143" t="s">
        <v>31</v>
      </c>
      <c r="E306" s="143" t="s">
        <v>32</v>
      </c>
      <c r="F306" s="144" t="s">
        <v>33</v>
      </c>
      <c r="G306" s="145" t="s">
        <v>35</v>
      </c>
      <c r="H306" s="146" t="s">
        <v>430</v>
      </c>
    </row>
    <row r="307" spans="1:8" ht="24.9" customHeight="1" x14ac:dyDescent="0.4">
      <c r="A307" s="487"/>
      <c r="B307" s="20" t="s">
        <v>41</v>
      </c>
      <c r="C307" s="147">
        <v>425</v>
      </c>
      <c r="D307" s="148">
        <f>D306+D305+D304</f>
        <v>11</v>
      </c>
      <c r="E307" s="148">
        <f>E306+E305+E304</f>
        <v>9.93</v>
      </c>
      <c r="F307" s="148">
        <f>F306+F305+F304</f>
        <v>55.9</v>
      </c>
      <c r="G307" s="147">
        <f>G306+G305+G304</f>
        <v>348</v>
      </c>
      <c r="H307" s="154"/>
    </row>
    <row r="308" spans="1:8" ht="24.9" customHeight="1" x14ac:dyDescent="0.4">
      <c r="A308" s="474" t="s">
        <v>23</v>
      </c>
      <c r="B308" s="169" t="s">
        <v>42</v>
      </c>
      <c r="C308" s="151" t="s">
        <v>551</v>
      </c>
      <c r="D308" s="143">
        <v>1.08</v>
      </c>
      <c r="E308" s="144">
        <v>0.5</v>
      </c>
      <c r="F308" s="144">
        <v>11.6</v>
      </c>
      <c r="G308" s="174">
        <v>55.16</v>
      </c>
      <c r="H308" s="157"/>
    </row>
    <row r="309" spans="1:8" ht="24.9" customHeight="1" x14ac:dyDescent="0.4">
      <c r="A309" s="434"/>
      <c r="B309" s="25" t="s">
        <v>44</v>
      </c>
      <c r="C309" s="155">
        <v>150</v>
      </c>
      <c r="D309" s="148">
        <f>D308</f>
        <v>1.08</v>
      </c>
      <c r="E309" s="148">
        <f>E308</f>
        <v>0.5</v>
      </c>
      <c r="F309" s="148">
        <f>F308</f>
        <v>11.6</v>
      </c>
      <c r="G309" s="147">
        <f>G308</f>
        <v>55.16</v>
      </c>
      <c r="H309" s="154"/>
    </row>
    <row r="310" spans="1:8" ht="24.75" customHeight="1" x14ac:dyDescent="0.4">
      <c r="A310" s="435" t="s">
        <v>6</v>
      </c>
      <c r="B310" s="311" t="s">
        <v>191</v>
      </c>
      <c r="C310" s="306">
        <v>60</v>
      </c>
      <c r="D310" s="335" t="s">
        <v>93</v>
      </c>
      <c r="E310" s="314" t="s">
        <v>192</v>
      </c>
      <c r="F310" s="314" t="s">
        <v>193</v>
      </c>
      <c r="G310" s="332" t="s">
        <v>98</v>
      </c>
      <c r="H310" s="310" t="s">
        <v>492</v>
      </c>
    </row>
    <row r="311" spans="1:8" ht="24.75" customHeight="1" x14ac:dyDescent="0.4">
      <c r="A311" s="435"/>
      <c r="B311" s="158" t="s">
        <v>618</v>
      </c>
      <c r="C311" s="142">
        <v>180</v>
      </c>
      <c r="D311" s="151" t="s">
        <v>243</v>
      </c>
      <c r="E311" s="151" t="s">
        <v>244</v>
      </c>
      <c r="F311" s="156" t="s">
        <v>29</v>
      </c>
      <c r="G311" s="145" t="s">
        <v>245</v>
      </c>
      <c r="H311" s="146" t="s">
        <v>467</v>
      </c>
    </row>
    <row r="312" spans="1:8" ht="21.75" customHeight="1" x14ac:dyDescent="0.4">
      <c r="A312" s="435"/>
      <c r="B312" s="180" t="s">
        <v>368</v>
      </c>
      <c r="C312" s="173">
        <v>120</v>
      </c>
      <c r="D312" s="178" t="s">
        <v>426</v>
      </c>
      <c r="E312" s="178" t="s">
        <v>427</v>
      </c>
      <c r="F312" s="179" t="s">
        <v>428</v>
      </c>
      <c r="G312" s="145" t="s">
        <v>429</v>
      </c>
      <c r="H312" s="81" t="s">
        <v>485</v>
      </c>
    </row>
    <row r="313" spans="1:8" ht="24.9" customHeight="1" x14ac:dyDescent="0.4">
      <c r="A313" s="435"/>
      <c r="B313" s="150" t="s">
        <v>326</v>
      </c>
      <c r="C313" s="142">
        <v>120</v>
      </c>
      <c r="D313" s="151" t="s">
        <v>216</v>
      </c>
      <c r="E313" s="151" t="s">
        <v>217</v>
      </c>
      <c r="F313" s="156" t="s">
        <v>218</v>
      </c>
      <c r="G313" s="178" t="s">
        <v>219</v>
      </c>
      <c r="H313" s="183" t="s">
        <v>442</v>
      </c>
    </row>
    <row r="314" spans="1:8" ht="24.9" customHeight="1" x14ac:dyDescent="0.4">
      <c r="A314" s="435"/>
      <c r="B314" s="162" t="s">
        <v>50</v>
      </c>
      <c r="C314" s="142">
        <v>50</v>
      </c>
      <c r="D314" s="143" t="s">
        <v>51</v>
      </c>
      <c r="E314" s="143" t="s">
        <v>52</v>
      </c>
      <c r="F314" s="144" t="s">
        <v>53</v>
      </c>
      <c r="G314" s="145" t="s">
        <v>54</v>
      </c>
      <c r="H314" s="157"/>
    </row>
    <row r="315" spans="1:8" ht="24.9" customHeight="1" x14ac:dyDescent="0.4">
      <c r="A315" s="436"/>
      <c r="B315" s="150" t="s">
        <v>340</v>
      </c>
      <c r="C315" s="142">
        <v>180</v>
      </c>
      <c r="D315" s="151">
        <v>0.9</v>
      </c>
      <c r="E315" s="151" t="s">
        <v>102</v>
      </c>
      <c r="F315" s="156" t="s">
        <v>103</v>
      </c>
      <c r="G315" s="145" t="s">
        <v>96</v>
      </c>
      <c r="H315" s="157" t="s">
        <v>450</v>
      </c>
    </row>
    <row r="316" spans="1:8" ht="24.9" customHeight="1" x14ac:dyDescent="0.4">
      <c r="A316" s="434"/>
      <c r="B316" s="20" t="s">
        <v>80</v>
      </c>
      <c r="C316" s="168">
        <f>C310+C311+C312+C313+C314+C315</f>
        <v>710</v>
      </c>
      <c r="D316" s="167">
        <f>D310+D311+D312+D313+D314+D315</f>
        <v>26.909999999999997</v>
      </c>
      <c r="E316" s="167">
        <f>E310+E311+E312+E313+E314+E315</f>
        <v>33.384999999999998</v>
      </c>
      <c r="F316" s="167">
        <f>F310+F311+F312+F313+F314+F315</f>
        <v>104.75999999999999</v>
      </c>
      <c r="G316" s="168">
        <f>G310+G311+G312+G313+G314+G315</f>
        <v>768.8</v>
      </c>
      <c r="H316" s="154"/>
    </row>
    <row r="317" spans="1:8" ht="24.9" customHeight="1" x14ac:dyDescent="0.4">
      <c r="A317" s="474" t="s">
        <v>59</v>
      </c>
      <c r="B317" s="169" t="s">
        <v>42</v>
      </c>
      <c r="C317" s="162">
        <v>180</v>
      </c>
      <c r="D317" s="162">
        <v>1.3</v>
      </c>
      <c r="E317" s="162">
        <v>0.6</v>
      </c>
      <c r="F317" s="162">
        <v>13.9</v>
      </c>
      <c r="G317" s="170">
        <v>66</v>
      </c>
      <c r="H317" s="146"/>
    </row>
    <row r="318" spans="1:8" ht="24.9" customHeight="1" x14ac:dyDescent="0.4">
      <c r="A318" s="434"/>
      <c r="B318" s="20" t="s">
        <v>81</v>
      </c>
      <c r="C318" s="171">
        <v>180</v>
      </c>
      <c r="D318" s="171">
        <v>1.3</v>
      </c>
      <c r="E318" s="171">
        <v>0.6</v>
      </c>
      <c r="F318" s="171">
        <v>13.9</v>
      </c>
      <c r="G318" s="172">
        <v>66</v>
      </c>
      <c r="H318" s="191"/>
    </row>
    <row r="319" spans="1:8" ht="24.9" customHeight="1" x14ac:dyDescent="0.4">
      <c r="A319" s="474" t="s">
        <v>8</v>
      </c>
      <c r="B319" s="150" t="s">
        <v>180</v>
      </c>
      <c r="C319" s="142">
        <v>130</v>
      </c>
      <c r="D319" s="151" t="s">
        <v>46</v>
      </c>
      <c r="E319" s="151" t="s">
        <v>143</v>
      </c>
      <c r="F319" s="151" t="s">
        <v>185</v>
      </c>
      <c r="G319" s="153" t="s">
        <v>186</v>
      </c>
      <c r="H319" s="146" t="s">
        <v>455</v>
      </c>
    </row>
    <row r="320" spans="1:8" ht="24.9" customHeight="1" x14ac:dyDescent="0.4">
      <c r="A320" s="436"/>
      <c r="B320" s="14" t="s">
        <v>604</v>
      </c>
      <c r="C320" s="142" t="s">
        <v>269</v>
      </c>
      <c r="D320" s="143">
        <v>11</v>
      </c>
      <c r="E320" s="143">
        <v>15.2</v>
      </c>
      <c r="F320" s="144">
        <v>10.9</v>
      </c>
      <c r="G320" s="145">
        <v>225</v>
      </c>
      <c r="H320" s="146" t="s">
        <v>603</v>
      </c>
    </row>
    <row r="321" spans="1:8" ht="24.9" customHeight="1" x14ac:dyDescent="0.4">
      <c r="A321" s="436"/>
      <c r="B321" s="180" t="s">
        <v>34</v>
      </c>
      <c r="C321" s="173">
        <v>180</v>
      </c>
      <c r="D321" s="151" t="s">
        <v>31</v>
      </c>
      <c r="E321" s="151" t="s">
        <v>32</v>
      </c>
      <c r="F321" s="156" t="s">
        <v>33</v>
      </c>
      <c r="G321" s="145" t="s">
        <v>35</v>
      </c>
      <c r="H321" s="162" t="s">
        <v>430</v>
      </c>
    </row>
    <row r="322" spans="1:8" ht="24.9" customHeight="1" x14ac:dyDescent="0.4">
      <c r="A322" s="436"/>
      <c r="B322" s="388" t="s">
        <v>190</v>
      </c>
      <c r="C322" s="312" t="s">
        <v>600</v>
      </c>
      <c r="D322" s="313">
        <v>0.4</v>
      </c>
      <c r="E322" s="313">
        <v>0.4</v>
      </c>
      <c r="F322" s="314">
        <v>9.8000000000000007</v>
      </c>
      <c r="G322" s="309">
        <v>47</v>
      </c>
      <c r="H322" s="315" t="s">
        <v>432</v>
      </c>
    </row>
    <row r="323" spans="1:8" ht="24.9" customHeight="1" x14ac:dyDescent="0.4">
      <c r="A323" s="434"/>
      <c r="B323" s="20" t="s">
        <v>82</v>
      </c>
      <c r="C323" s="147">
        <v>487</v>
      </c>
      <c r="D323" s="147">
        <f>D319+D320+D321+D322</f>
        <v>14.2</v>
      </c>
      <c r="E323" s="147">
        <f>E319+E320+E321+E322</f>
        <v>18.63</v>
      </c>
      <c r="F323" s="147">
        <f>F319+F320+F321+F322</f>
        <v>46.3</v>
      </c>
      <c r="G323" s="147">
        <f>G319+G320+G321+G322</f>
        <v>417</v>
      </c>
      <c r="H323" s="149"/>
    </row>
    <row r="324" spans="1:8" ht="24.9" customHeight="1" x14ac:dyDescent="0.4">
      <c r="A324" s="490" t="s">
        <v>83</v>
      </c>
      <c r="B324" s="473"/>
      <c r="C324" s="176">
        <f>C323+C318+C316+C309+C307</f>
        <v>1952</v>
      </c>
      <c r="D324" s="175">
        <f>D323+D318+D316+D309+D307</f>
        <v>54.489999999999995</v>
      </c>
      <c r="E324" s="175">
        <f>E323+E318+E316+E309+E307</f>
        <v>63.044999999999995</v>
      </c>
      <c r="F324" s="175">
        <f>F323+F318+F316+F309+F307</f>
        <v>232.45999999999998</v>
      </c>
      <c r="G324" s="172">
        <f>G323+G318+G316+G309+G307</f>
        <v>1654.96</v>
      </c>
      <c r="H324" s="149"/>
    </row>
    <row r="325" spans="1:8" x14ac:dyDescent="0.4">
      <c r="A325" s="488" t="s">
        <v>24</v>
      </c>
      <c r="B325" s="488" t="s">
        <v>25</v>
      </c>
      <c r="C325" s="487" t="s">
        <v>26</v>
      </c>
      <c r="D325" s="487" t="s">
        <v>543</v>
      </c>
      <c r="E325" s="487"/>
      <c r="F325" s="487"/>
      <c r="G325" s="488" t="s">
        <v>38</v>
      </c>
      <c r="H325" s="488" t="s">
        <v>39</v>
      </c>
    </row>
    <row r="326" spans="1:8" x14ac:dyDescent="0.4">
      <c r="A326" s="489"/>
      <c r="B326" s="489"/>
      <c r="C326" s="474"/>
      <c r="D326" s="138" t="s">
        <v>4</v>
      </c>
      <c r="E326" s="138" t="s">
        <v>36</v>
      </c>
      <c r="F326" s="138" t="s">
        <v>30</v>
      </c>
      <c r="G326" s="489"/>
      <c r="H326" s="489"/>
    </row>
    <row r="327" spans="1:8" ht="24.9" customHeight="1" x14ac:dyDescent="0.4">
      <c r="A327" s="486" t="s">
        <v>377</v>
      </c>
      <c r="B327" s="464"/>
      <c r="C327" s="479"/>
      <c r="D327" s="479"/>
      <c r="E327" s="479"/>
      <c r="F327" s="479"/>
      <c r="G327" s="479"/>
      <c r="H327" s="480"/>
    </row>
    <row r="328" spans="1:8" ht="24.9" customHeight="1" x14ac:dyDescent="0.4">
      <c r="A328" s="487" t="s">
        <v>40</v>
      </c>
      <c r="B328" s="150" t="s">
        <v>270</v>
      </c>
      <c r="C328" s="173" t="s">
        <v>74</v>
      </c>
      <c r="D328" s="151" t="s">
        <v>187</v>
      </c>
      <c r="E328" s="151" t="s">
        <v>276</v>
      </c>
      <c r="F328" s="178" t="s">
        <v>277</v>
      </c>
      <c r="G328" s="153" t="s">
        <v>278</v>
      </c>
      <c r="H328" s="64" t="s">
        <v>435</v>
      </c>
    </row>
    <row r="329" spans="1:8" ht="24.9" customHeight="1" x14ac:dyDescent="0.4">
      <c r="A329" s="487"/>
      <c r="B329" s="18" t="s">
        <v>104</v>
      </c>
      <c r="C329" s="173">
        <v>30</v>
      </c>
      <c r="D329" s="151">
        <v>3.2</v>
      </c>
      <c r="E329" s="151">
        <v>0.3</v>
      </c>
      <c r="F329" s="151">
        <v>15.3</v>
      </c>
      <c r="G329" s="145">
        <v>79</v>
      </c>
      <c r="H329" s="182" t="s">
        <v>459</v>
      </c>
    </row>
    <row r="330" spans="1:8" ht="24.9" customHeight="1" x14ac:dyDescent="0.4">
      <c r="A330" s="487"/>
      <c r="B330" s="14" t="s">
        <v>34</v>
      </c>
      <c r="C330" s="142">
        <v>180</v>
      </c>
      <c r="D330" s="143" t="s">
        <v>31</v>
      </c>
      <c r="E330" s="143" t="s">
        <v>32</v>
      </c>
      <c r="F330" s="144" t="s">
        <v>33</v>
      </c>
      <c r="G330" s="145" t="s">
        <v>35</v>
      </c>
      <c r="H330" s="146" t="s">
        <v>430</v>
      </c>
    </row>
    <row r="331" spans="1:8" ht="24.9" customHeight="1" x14ac:dyDescent="0.4">
      <c r="A331" s="487"/>
      <c r="B331" s="20" t="s">
        <v>41</v>
      </c>
      <c r="C331" s="147">
        <v>365</v>
      </c>
      <c r="D331" s="148">
        <f>D328+D329+D330</f>
        <v>11.700000000000001</v>
      </c>
      <c r="E331" s="148">
        <f>E330+E329+E328</f>
        <v>5.53</v>
      </c>
      <c r="F331" s="148">
        <f>F330+F329+F328</f>
        <v>58.1</v>
      </c>
      <c r="G331" s="147">
        <f>G330+G329+G328</f>
        <v>323</v>
      </c>
      <c r="H331" s="154"/>
    </row>
    <row r="332" spans="1:8" ht="24.9" customHeight="1" x14ac:dyDescent="0.4">
      <c r="A332" s="474" t="s">
        <v>23</v>
      </c>
      <c r="B332" s="169" t="s">
        <v>42</v>
      </c>
      <c r="C332" s="151" t="s">
        <v>551</v>
      </c>
      <c r="D332" s="143">
        <v>1.08</v>
      </c>
      <c r="E332" s="144">
        <v>0.5</v>
      </c>
      <c r="F332" s="144">
        <v>11.6</v>
      </c>
      <c r="G332" s="174">
        <v>55.16</v>
      </c>
      <c r="H332" s="157"/>
    </row>
    <row r="333" spans="1:8" ht="24.9" customHeight="1" x14ac:dyDescent="0.4">
      <c r="A333" s="434"/>
      <c r="B333" s="25" t="s">
        <v>44</v>
      </c>
      <c r="C333" s="155">
        <v>150</v>
      </c>
      <c r="D333" s="148">
        <f>D332</f>
        <v>1.08</v>
      </c>
      <c r="E333" s="148">
        <f>E332</f>
        <v>0.5</v>
      </c>
      <c r="F333" s="148">
        <f>F332</f>
        <v>11.6</v>
      </c>
      <c r="G333" s="147">
        <f>G332</f>
        <v>55.16</v>
      </c>
      <c r="H333" s="154"/>
    </row>
    <row r="334" spans="1:8" ht="24.75" customHeight="1" x14ac:dyDescent="0.4">
      <c r="A334" s="435" t="s">
        <v>6</v>
      </c>
      <c r="B334" s="336" t="s">
        <v>597</v>
      </c>
      <c r="C334" s="306">
        <v>60</v>
      </c>
      <c r="D334" s="307">
        <v>0.8</v>
      </c>
      <c r="E334" s="307">
        <v>0.06</v>
      </c>
      <c r="F334" s="308">
        <v>4.0999999999999996</v>
      </c>
      <c r="G334" s="309">
        <v>20</v>
      </c>
      <c r="H334" s="327" t="s">
        <v>598</v>
      </c>
    </row>
    <row r="335" spans="1:8" ht="24.75" customHeight="1" x14ac:dyDescent="0.4">
      <c r="A335" s="435"/>
      <c r="B335" s="158" t="s">
        <v>47</v>
      </c>
      <c r="C335" s="142" t="s">
        <v>287</v>
      </c>
      <c r="D335" s="143">
        <v>1.29</v>
      </c>
      <c r="E335" s="143">
        <v>4.1399999999999997</v>
      </c>
      <c r="F335" s="143">
        <v>9</v>
      </c>
      <c r="G335" s="153">
        <v>77.400000000000006</v>
      </c>
      <c r="H335" s="146" t="s">
        <v>431</v>
      </c>
    </row>
    <row r="336" spans="1:8" ht="24.75" customHeight="1" x14ac:dyDescent="0.4">
      <c r="A336" s="435"/>
      <c r="B336" s="28" t="s">
        <v>132</v>
      </c>
      <c r="C336" s="15" t="s">
        <v>135</v>
      </c>
      <c r="D336" s="11" t="s">
        <v>281</v>
      </c>
      <c r="E336" s="11" t="s">
        <v>136</v>
      </c>
      <c r="F336" s="11" t="s">
        <v>46</v>
      </c>
      <c r="G336" s="29" t="s">
        <v>19</v>
      </c>
      <c r="H336" s="30" t="s">
        <v>489</v>
      </c>
    </row>
    <row r="337" spans="1:8" ht="24.75" customHeight="1" x14ac:dyDescent="0.4">
      <c r="A337" s="435"/>
      <c r="B337" s="158" t="s">
        <v>139</v>
      </c>
      <c r="C337" s="142" t="s">
        <v>110</v>
      </c>
      <c r="D337" s="143">
        <v>4.76</v>
      </c>
      <c r="E337" s="151" t="s">
        <v>291</v>
      </c>
      <c r="F337" s="156" t="s">
        <v>292</v>
      </c>
      <c r="G337" s="145" t="s">
        <v>293</v>
      </c>
      <c r="H337" s="146" t="s">
        <v>469</v>
      </c>
    </row>
    <row r="338" spans="1:8" ht="24.9" customHeight="1" x14ac:dyDescent="0.4">
      <c r="A338" s="435"/>
      <c r="B338" s="162" t="s">
        <v>50</v>
      </c>
      <c r="C338" s="142">
        <v>50</v>
      </c>
      <c r="D338" s="143" t="s">
        <v>51</v>
      </c>
      <c r="E338" s="143" t="s">
        <v>52</v>
      </c>
      <c r="F338" s="144" t="s">
        <v>53</v>
      </c>
      <c r="G338" s="145" t="s">
        <v>54</v>
      </c>
      <c r="H338" s="157"/>
    </row>
    <row r="339" spans="1:8" ht="24.9" customHeight="1" x14ac:dyDescent="0.4">
      <c r="A339" s="436"/>
      <c r="B339" s="146" t="s">
        <v>327</v>
      </c>
      <c r="C339" s="142">
        <v>180</v>
      </c>
      <c r="D339" s="151">
        <v>0.9</v>
      </c>
      <c r="E339" s="151" t="s">
        <v>102</v>
      </c>
      <c r="F339" s="156" t="s">
        <v>103</v>
      </c>
      <c r="G339" s="145" t="s">
        <v>96</v>
      </c>
      <c r="H339" s="157" t="s">
        <v>443</v>
      </c>
    </row>
    <row r="340" spans="1:8" ht="24.9" customHeight="1" x14ac:dyDescent="0.4">
      <c r="A340" s="434"/>
      <c r="B340" s="20" t="s">
        <v>80</v>
      </c>
      <c r="C340" s="59" t="s">
        <v>736</v>
      </c>
      <c r="D340" s="167">
        <f>D334+D335+D336+D337+D338+D339</f>
        <v>31.85</v>
      </c>
      <c r="E340" s="167">
        <f>E334+E335+E336+E337+E338+E339</f>
        <v>32.484999999999999</v>
      </c>
      <c r="F340" s="167">
        <f>F334+F335+F336+F337+F338+F339</f>
        <v>106.9</v>
      </c>
      <c r="G340" s="168">
        <f>G334+G335+G336+G337+G338+G339</f>
        <v>802.4</v>
      </c>
      <c r="H340" s="154"/>
    </row>
    <row r="341" spans="1:8" ht="24.9" customHeight="1" x14ac:dyDescent="0.4">
      <c r="A341" s="474" t="s">
        <v>59</v>
      </c>
      <c r="B341" s="169" t="s">
        <v>42</v>
      </c>
      <c r="C341" s="162">
        <v>180</v>
      </c>
      <c r="D341" s="162">
        <v>1.3</v>
      </c>
      <c r="E341" s="162">
        <v>0.6</v>
      </c>
      <c r="F341" s="162">
        <v>13.9</v>
      </c>
      <c r="G341" s="170">
        <v>66</v>
      </c>
      <c r="H341" s="146"/>
    </row>
    <row r="342" spans="1:8" ht="24.9" customHeight="1" x14ac:dyDescent="0.4">
      <c r="A342" s="434"/>
      <c r="B342" s="20" t="s">
        <v>81</v>
      </c>
      <c r="C342" s="171">
        <v>180</v>
      </c>
      <c r="D342" s="171">
        <v>1.3</v>
      </c>
      <c r="E342" s="171">
        <v>0.6</v>
      </c>
      <c r="F342" s="171">
        <v>13.9</v>
      </c>
      <c r="G342" s="172">
        <v>66</v>
      </c>
      <c r="H342" s="191"/>
    </row>
    <row r="343" spans="1:8" ht="24.9" customHeight="1" x14ac:dyDescent="0.4">
      <c r="A343" s="474" t="s">
        <v>8</v>
      </c>
      <c r="B343" s="52" t="s">
        <v>588</v>
      </c>
      <c r="C343" s="15">
        <v>75</v>
      </c>
      <c r="D343" s="11" t="s">
        <v>120</v>
      </c>
      <c r="E343" s="11" t="s">
        <v>232</v>
      </c>
      <c r="F343" s="42" t="s">
        <v>233</v>
      </c>
      <c r="G343" s="12" t="s">
        <v>234</v>
      </c>
      <c r="H343" s="45" t="s">
        <v>475</v>
      </c>
    </row>
    <row r="344" spans="1:8" ht="24.9" customHeight="1" x14ac:dyDescent="0.4">
      <c r="A344" s="436"/>
      <c r="B344" s="30" t="s">
        <v>180</v>
      </c>
      <c r="C344" s="65">
        <v>130</v>
      </c>
      <c r="D344" s="79" t="s">
        <v>46</v>
      </c>
      <c r="E344" s="79" t="s">
        <v>143</v>
      </c>
      <c r="F344" s="79" t="s">
        <v>185</v>
      </c>
      <c r="G344" s="63" t="s">
        <v>186</v>
      </c>
      <c r="H344" s="119" t="s">
        <v>455</v>
      </c>
    </row>
    <row r="345" spans="1:8" ht="24.9" customHeight="1" x14ac:dyDescent="0.4">
      <c r="A345" s="436"/>
      <c r="B345" s="162" t="s">
        <v>66</v>
      </c>
      <c r="C345" s="160">
        <v>50</v>
      </c>
      <c r="D345" s="163">
        <v>3.8</v>
      </c>
      <c r="E345" s="163">
        <v>0.4</v>
      </c>
      <c r="F345" s="163">
        <v>24.6</v>
      </c>
      <c r="G345" s="161">
        <v>117</v>
      </c>
      <c r="H345" s="157" t="s">
        <v>432</v>
      </c>
    </row>
    <row r="346" spans="1:8" ht="24.9" customHeight="1" x14ac:dyDescent="0.4">
      <c r="A346" s="436"/>
      <c r="B346" s="14" t="s">
        <v>34</v>
      </c>
      <c r="C346" s="142">
        <v>180</v>
      </c>
      <c r="D346" s="143" t="s">
        <v>31</v>
      </c>
      <c r="E346" s="143" t="s">
        <v>32</v>
      </c>
      <c r="F346" s="144" t="s">
        <v>33</v>
      </c>
      <c r="G346" s="145" t="s">
        <v>35</v>
      </c>
      <c r="H346" s="146" t="s">
        <v>430</v>
      </c>
    </row>
    <row r="347" spans="1:8" ht="24.9" customHeight="1" x14ac:dyDescent="0.4">
      <c r="A347" s="434"/>
      <c r="B347" s="20" t="s">
        <v>82</v>
      </c>
      <c r="C347" s="147">
        <v>435</v>
      </c>
      <c r="D347" s="175">
        <f>D343+D344+D345+D346</f>
        <v>18.700000000000003</v>
      </c>
      <c r="E347" s="175">
        <f>E343+E344+E345+E346</f>
        <v>12.03</v>
      </c>
      <c r="F347" s="175">
        <f>F343+F344+F345+F346</f>
        <v>60.5</v>
      </c>
      <c r="G347" s="175">
        <f>G343+G344+G345+G346</f>
        <v>430</v>
      </c>
      <c r="H347" s="154"/>
    </row>
    <row r="348" spans="1:8" ht="24.9" customHeight="1" x14ac:dyDescent="0.4">
      <c r="A348" s="490" t="s">
        <v>83</v>
      </c>
      <c r="B348" s="473"/>
      <c r="C348" s="176">
        <f>C347+C342+C340+C333+C331</f>
        <v>1842</v>
      </c>
      <c r="D348" s="175">
        <f>D331+D333+D340+D342+D347</f>
        <v>64.63</v>
      </c>
      <c r="E348" s="175">
        <f>E331+E333+E340+E342+E347</f>
        <v>51.145000000000003</v>
      </c>
      <c r="F348" s="175">
        <f>F331+F333+F340+F342+F347</f>
        <v>251.00000000000003</v>
      </c>
      <c r="G348" s="172">
        <f>G331+G333+G340+G342+G347</f>
        <v>1676.56</v>
      </c>
      <c r="H348" s="149"/>
    </row>
    <row r="349" spans="1:8" x14ac:dyDescent="0.4">
      <c r="A349" s="488" t="s">
        <v>24</v>
      </c>
      <c r="B349" s="488" t="s">
        <v>25</v>
      </c>
      <c r="C349" s="487" t="s">
        <v>26</v>
      </c>
      <c r="D349" s="487" t="s">
        <v>543</v>
      </c>
      <c r="E349" s="487"/>
      <c r="F349" s="487"/>
      <c r="G349" s="488" t="s">
        <v>38</v>
      </c>
      <c r="H349" s="488" t="s">
        <v>39</v>
      </c>
    </row>
    <row r="350" spans="1:8" x14ac:dyDescent="0.4">
      <c r="A350" s="489"/>
      <c r="B350" s="489"/>
      <c r="C350" s="474"/>
      <c r="D350" s="138" t="s">
        <v>4</v>
      </c>
      <c r="E350" s="138" t="s">
        <v>36</v>
      </c>
      <c r="F350" s="138" t="s">
        <v>30</v>
      </c>
      <c r="G350" s="489"/>
      <c r="H350" s="489"/>
    </row>
    <row r="351" spans="1:8" ht="24.9" customHeight="1" x14ac:dyDescent="0.4">
      <c r="A351" s="486" t="s">
        <v>381</v>
      </c>
      <c r="B351" s="464"/>
      <c r="C351" s="479"/>
      <c r="D351" s="479"/>
      <c r="E351" s="479"/>
      <c r="F351" s="479"/>
      <c r="G351" s="479"/>
      <c r="H351" s="480"/>
    </row>
    <row r="352" spans="1:8" ht="24.9" customHeight="1" x14ac:dyDescent="0.4">
      <c r="A352" s="487" t="s">
        <v>40</v>
      </c>
      <c r="B352" s="158" t="s">
        <v>159</v>
      </c>
      <c r="C352" s="142" t="s">
        <v>113</v>
      </c>
      <c r="D352" s="188">
        <v>7.7</v>
      </c>
      <c r="E352" s="188">
        <v>10.1</v>
      </c>
      <c r="F352" s="188">
        <v>43.9</v>
      </c>
      <c r="G352" s="153">
        <v>297</v>
      </c>
      <c r="H352" s="146" t="s">
        <v>495</v>
      </c>
    </row>
    <row r="353" spans="1:12" ht="24.9" customHeight="1" x14ac:dyDescent="0.4">
      <c r="A353" s="487"/>
      <c r="B353" s="146" t="s">
        <v>141</v>
      </c>
      <c r="C353" s="151" t="s">
        <v>142</v>
      </c>
      <c r="D353" s="178" t="s">
        <v>105</v>
      </c>
      <c r="E353" s="178" t="s">
        <v>143</v>
      </c>
      <c r="F353" s="179" t="s">
        <v>144</v>
      </c>
      <c r="G353" s="145" t="s">
        <v>145</v>
      </c>
      <c r="H353" s="157" t="s">
        <v>451</v>
      </c>
    </row>
    <row r="354" spans="1:12" ht="24.9" customHeight="1" x14ac:dyDescent="0.4">
      <c r="A354" s="487"/>
      <c r="B354" s="14" t="s">
        <v>34</v>
      </c>
      <c r="C354" s="142">
        <v>180</v>
      </c>
      <c r="D354" s="143" t="s">
        <v>31</v>
      </c>
      <c r="E354" s="143" t="s">
        <v>32</v>
      </c>
      <c r="F354" s="144" t="s">
        <v>33</v>
      </c>
      <c r="G354" s="145" t="s">
        <v>35</v>
      </c>
      <c r="H354" s="146" t="s">
        <v>430</v>
      </c>
    </row>
    <row r="355" spans="1:12" ht="24.9" customHeight="1" x14ac:dyDescent="0.4">
      <c r="A355" s="487"/>
      <c r="B355" s="20" t="s">
        <v>41</v>
      </c>
      <c r="C355" s="147">
        <v>425</v>
      </c>
      <c r="D355" s="148">
        <f>D354+D353+D352</f>
        <v>12.8</v>
      </c>
      <c r="E355" s="148">
        <f>E354+E353+E352</f>
        <v>13.129999999999999</v>
      </c>
      <c r="F355" s="148">
        <f>F354+F353+F352</f>
        <v>66.599999999999994</v>
      </c>
      <c r="G355" s="147">
        <f>G354+G353+G352</f>
        <v>425</v>
      </c>
      <c r="H355" s="154"/>
      <c r="K355" s="105"/>
      <c r="L355" s="105"/>
    </row>
    <row r="356" spans="1:12" ht="24.9" customHeight="1" x14ac:dyDescent="0.4">
      <c r="A356" s="474" t="s">
        <v>23</v>
      </c>
      <c r="B356" s="180" t="s">
        <v>559</v>
      </c>
      <c r="C356" s="185">
        <v>100</v>
      </c>
      <c r="D356" s="143">
        <v>0.9</v>
      </c>
      <c r="E356" s="143">
        <v>0.2</v>
      </c>
      <c r="F356" s="186">
        <v>8.1</v>
      </c>
      <c r="G356" s="145">
        <v>43</v>
      </c>
      <c r="H356" s="157"/>
      <c r="K356" s="105"/>
      <c r="L356" s="105"/>
    </row>
    <row r="357" spans="1:12" ht="24.9" customHeight="1" x14ac:dyDescent="0.4">
      <c r="A357" s="434"/>
      <c r="B357" s="25" t="s">
        <v>44</v>
      </c>
      <c r="C357" s="155">
        <v>100</v>
      </c>
      <c r="D357" s="148">
        <f>D356</f>
        <v>0.9</v>
      </c>
      <c r="E357" s="148">
        <f>E356</f>
        <v>0.2</v>
      </c>
      <c r="F357" s="148">
        <f>F356</f>
        <v>8.1</v>
      </c>
      <c r="G357" s="147">
        <v>43</v>
      </c>
      <c r="H357" s="154"/>
      <c r="K357" s="105"/>
      <c r="L357" s="105"/>
    </row>
    <row r="358" spans="1:12" ht="24.9" customHeight="1" x14ac:dyDescent="0.4">
      <c r="A358" s="435" t="s">
        <v>6</v>
      </c>
      <c r="B358" s="162" t="s">
        <v>202</v>
      </c>
      <c r="C358" s="160">
        <v>60</v>
      </c>
      <c r="D358" s="160">
        <v>0.8</v>
      </c>
      <c r="E358" s="160">
        <v>1.4</v>
      </c>
      <c r="F358" s="160">
        <v>4.3</v>
      </c>
      <c r="G358" s="161">
        <v>33</v>
      </c>
      <c r="H358" s="183" t="s">
        <v>452</v>
      </c>
      <c r="K358" s="105"/>
      <c r="L358" s="105"/>
    </row>
    <row r="359" spans="1:12" ht="24.9" customHeight="1" x14ac:dyDescent="0.4">
      <c r="A359" s="435"/>
      <c r="B359" s="146" t="s">
        <v>203</v>
      </c>
      <c r="C359" s="142">
        <v>180</v>
      </c>
      <c r="D359" s="151" t="s">
        <v>314</v>
      </c>
      <c r="E359" s="151" t="s">
        <v>306</v>
      </c>
      <c r="F359" s="151" t="s">
        <v>218</v>
      </c>
      <c r="G359" s="153" t="s">
        <v>274</v>
      </c>
      <c r="H359" s="183" t="s">
        <v>461</v>
      </c>
      <c r="K359" s="106"/>
      <c r="L359" s="107"/>
    </row>
    <row r="360" spans="1:12" ht="24.9" customHeight="1" x14ac:dyDescent="0.4">
      <c r="A360" s="435"/>
      <c r="B360" s="180" t="s">
        <v>590</v>
      </c>
      <c r="C360" s="173" t="s">
        <v>534</v>
      </c>
      <c r="D360" s="162">
        <v>10.5</v>
      </c>
      <c r="E360" s="162">
        <v>14.9</v>
      </c>
      <c r="F360" s="162">
        <v>10.6</v>
      </c>
      <c r="G360" s="170">
        <v>220</v>
      </c>
      <c r="H360" s="183" t="s">
        <v>591</v>
      </c>
      <c r="K360" s="105"/>
      <c r="L360" s="105"/>
    </row>
    <row r="361" spans="1:12" ht="24.9" customHeight="1" x14ac:dyDescent="0.4">
      <c r="A361" s="435"/>
      <c r="B361" s="34" t="s">
        <v>109</v>
      </c>
      <c r="C361" s="40" t="s">
        <v>110</v>
      </c>
      <c r="D361" s="32">
        <v>6.6</v>
      </c>
      <c r="E361" s="32">
        <v>4.9000000000000004</v>
      </c>
      <c r="F361" s="104">
        <v>37.1</v>
      </c>
      <c r="G361" s="33">
        <v>223</v>
      </c>
      <c r="H361" s="51" t="s">
        <v>458</v>
      </c>
      <c r="K361" s="105"/>
      <c r="L361" s="105"/>
    </row>
    <row r="362" spans="1:12" ht="24.9" hidden="1" customHeight="1" x14ac:dyDescent="0.4">
      <c r="A362" s="435"/>
      <c r="B362" s="158" t="s">
        <v>139</v>
      </c>
      <c r="C362" s="142"/>
      <c r="D362" s="143"/>
      <c r="E362" s="151"/>
      <c r="F362" s="156"/>
      <c r="G362" s="145"/>
      <c r="H362" s="146" t="s">
        <v>469</v>
      </c>
      <c r="K362" s="105"/>
      <c r="L362" s="105"/>
    </row>
    <row r="363" spans="1:12" ht="24.9" customHeight="1" x14ac:dyDescent="0.4">
      <c r="A363" s="435"/>
      <c r="B363" s="158" t="s">
        <v>563</v>
      </c>
      <c r="C363" s="142">
        <v>30</v>
      </c>
      <c r="D363" s="143">
        <v>0.2</v>
      </c>
      <c r="E363" s="151" t="s">
        <v>43</v>
      </c>
      <c r="F363" s="156" t="s">
        <v>378</v>
      </c>
      <c r="G363" s="145">
        <v>16</v>
      </c>
      <c r="H363" s="146" t="s">
        <v>477</v>
      </c>
      <c r="K363" s="105"/>
      <c r="L363" s="105"/>
    </row>
    <row r="364" spans="1:12" ht="24.9" customHeight="1" x14ac:dyDescent="0.4">
      <c r="A364" s="435"/>
      <c r="B364" s="162" t="s">
        <v>50</v>
      </c>
      <c r="C364" s="142">
        <v>50</v>
      </c>
      <c r="D364" s="143" t="s">
        <v>51</v>
      </c>
      <c r="E364" s="143" t="s">
        <v>52</v>
      </c>
      <c r="F364" s="144" t="s">
        <v>53</v>
      </c>
      <c r="G364" s="145" t="s">
        <v>54</v>
      </c>
      <c r="H364" s="157"/>
    </row>
    <row r="365" spans="1:12" ht="24.9" customHeight="1" x14ac:dyDescent="0.4">
      <c r="A365" s="436"/>
      <c r="B365" s="150" t="s">
        <v>210</v>
      </c>
      <c r="C365" s="142">
        <v>180</v>
      </c>
      <c r="D365" s="151" t="s">
        <v>380</v>
      </c>
      <c r="E365" s="151" t="s">
        <v>502</v>
      </c>
      <c r="F365" s="156" t="s">
        <v>503</v>
      </c>
      <c r="G365" s="145">
        <v>99</v>
      </c>
      <c r="H365" s="157" t="s">
        <v>500</v>
      </c>
    </row>
    <row r="366" spans="1:12" ht="24.9" customHeight="1" x14ac:dyDescent="0.4">
      <c r="A366" s="434"/>
      <c r="B366" s="20" t="s">
        <v>80</v>
      </c>
      <c r="C366" s="166" t="s">
        <v>532</v>
      </c>
      <c r="D366" s="167">
        <f>D365+D364+D360+D359+D358</f>
        <v>17.310000000000002</v>
      </c>
      <c r="E366" s="167">
        <f>E365+E364+E360+E359+E358</f>
        <v>20.309999999999999</v>
      </c>
      <c r="F366" s="167">
        <f>F365+F364+F360+F359+F358</f>
        <v>86.6</v>
      </c>
      <c r="G366" s="168">
        <f>G365+G364+G360+G359+G358</f>
        <v>558</v>
      </c>
      <c r="H366" s="154"/>
    </row>
    <row r="367" spans="1:12" ht="24.9" customHeight="1" x14ac:dyDescent="0.4">
      <c r="A367" s="474" t="s">
        <v>59</v>
      </c>
      <c r="B367" s="169" t="s">
        <v>42</v>
      </c>
      <c r="C367" s="162">
        <v>180</v>
      </c>
      <c r="D367" s="162">
        <v>1.3</v>
      </c>
      <c r="E367" s="162">
        <v>0.6</v>
      </c>
      <c r="F367" s="162">
        <v>13.9</v>
      </c>
      <c r="G367" s="170">
        <v>66</v>
      </c>
      <c r="H367" s="146"/>
    </row>
    <row r="368" spans="1:12" ht="24.9" customHeight="1" x14ac:dyDescent="0.4">
      <c r="A368" s="434"/>
      <c r="B368" s="20" t="s">
        <v>81</v>
      </c>
      <c r="C368" s="171">
        <v>180</v>
      </c>
      <c r="D368" s="171">
        <v>1.3</v>
      </c>
      <c r="E368" s="171">
        <v>0.6</v>
      </c>
      <c r="F368" s="171">
        <v>13.9</v>
      </c>
      <c r="G368" s="172">
        <v>66</v>
      </c>
      <c r="H368" s="162"/>
    </row>
    <row r="369" spans="1:8" ht="24.9" customHeight="1" x14ac:dyDescent="0.4">
      <c r="A369" s="474" t="s">
        <v>8</v>
      </c>
      <c r="B369" s="14" t="s">
        <v>65</v>
      </c>
      <c r="C369" s="142">
        <v>150</v>
      </c>
      <c r="D369" s="143">
        <v>2.8</v>
      </c>
      <c r="E369" s="143">
        <v>7.5</v>
      </c>
      <c r="F369" s="144">
        <v>12.8</v>
      </c>
      <c r="G369" s="145">
        <v>130</v>
      </c>
      <c r="H369" s="146" t="s">
        <v>457</v>
      </c>
    </row>
    <row r="370" spans="1:8" ht="24.9" customHeight="1" x14ac:dyDescent="0.4">
      <c r="A370" s="436"/>
      <c r="B370" s="162" t="s">
        <v>66</v>
      </c>
      <c r="C370" s="160">
        <v>50</v>
      </c>
      <c r="D370" s="163">
        <v>3.8</v>
      </c>
      <c r="E370" s="163">
        <v>0.4</v>
      </c>
      <c r="F370" s="163">
        <v>24.6</v>
      </c>
      <c r="G370" s="161">
        <v>117</v>
      </c>
      <c r="H370" s="157"/>
    </row>
    <row r="371" spans="1:8" ht="24.9" customHeight="1" x14ac:dyDescent="0.4">
      <c r="A371" s="436"/>
      <c r="B371" s="14" t="s">
        <v>34</v>
      </c>
      <c r="C371" s="142">
        <v>180</v>
      </c>
      <c r="D371" s="143" t="s">
        <v>31</v>
      </c>
      <c r="E371" s="143" t="s">
        <v>32</v>
      </c>
      <c r="F371" s="144" t="s">
        <v>33</v>
      </c>
      <c r="G371" s="145" t="s">
        <v>35</v>
      </c>
      <c r="H371" s="146" t="s">
        <v>430</v>
      </c>
    </row>
    <row r="372" spans="1:8" ht="24.9" customHeight="1" x14ac:dyDescent="0.4">
      <c r="A372" s="436"/>
      <c r="B372" s="180" t="s">
        <v>379</v>
      </c>
      <c r="C372" s="160" t="s">
        <v>237</v>
      </c>
      <c r="D372" s="160">
        <v>3.7</v>
      </c>
      <c r="E372" s="160">
        <v>7</v>
      </c>
      <c r="F372" s="160">
        <v>16.399999999999999</v>
      </c>
      <c r="G372" s="160">
        <v>145</v>
      </c>
      <c r="H372" s="146" t="s">
        <v>456</v>
      </c>
    </row>
    <row r="373" spans="1:8" ht="24.9" customHeight="1" x14ac:dyDescent="0.4">
      <c r="A373" s="434"/>
      <c r="B373" s="20" t="s">
        <v>82</v>
      </c>
      <c r="C373" s="147">
        <v>433</v>
      </c>
      <c r="D373" s="148">
        <f>D369+D370+D371+D372</f>
        <v>10.399999999999999</v>
      </c>
      <c r="E373" s="148">
        <f>E369+E370+E371+E372</f>
        <v>14.93</v>
      </c>
      <c r="F373" s="148">
        <f>F369+F370+F371+F372</f>
        <v>62.000000000000007</v>
      </c>
      <c r="G373" s="147">
        <f>G369+G370+G371+G372</f>
        <v>414</v>
      </c>
      <c r="H373" s="154"/>
    </row>
    <row r="374" spans="1:8" ht="24.9" customHeight="1" x14ac:dyDescent="0.4">
      <c r="A374" s="490" t="s">
        <v>83</v>
      </c>
      <c r="B374" s="473"/>
      <c r="C374" s="176">
        <f>C373+C368+C366+C357+C355</f>
        <v>1846</v>
      </c>
      <c r="D374" s="175">
        <f>D373+D368+D366+D357+D355</f>
        <v>42.71</v>
      </c>
      <c r="E374" s="175">
        <f>E373+E368+E366+E357+E355</f>
        <v>49.17</v>
      </c>
      <c r="F374" s="175">
        <f>F373+F368+F366+F357+F355</f>
        <v>237.2</v>
      </c>
      <c r="G374" s="172">
        <f>G355+G357+G366+G368+G373</f>
        <v>1506</v>
      </c>
      <c r="H374" s="154"/>
    </row>
    <row r="375" spans="1:8" x14ac:dyDescent="0.4">
      <c r="A375" s="488" t="s">
        <v>24</v>
      </c>
      <c r="B375" s="488" t="s">
        <v>25</v>
      </c>
      <c r="C375" s="487" t="s">
        <v>26</v>
      </c>
      <c r="D375" s="487" t="s">
        <v>543</v>
      </c>
      <c r="E375" s="487"/>
      <c r="F375" s="487"/>
      <c r="G375" s="488" t="s">
        <v>38</v>
      </c>
      <c r="H375" s="488" t="s">
        <v>39</v>
      </c>
    </row>
    <row r="376" spans="1:8" x14ac:dyDescent="0.4">
      <c r="A376" s="489"/>
      <c r="B376" s="489"/>
      <c r="C376" s="474"/>
      <c r="D376" s="138" t="s">
        <v>4</v>
      </c>
      <c r="E376" s="138" t="s">
        <v>36</v>
      </c>
      <c r="F376" s="138" t="s">
        <v>30</v>
      </c>
      <c r="G376" s="489"/>
      <c r="H376" s="489"/>
    </row>
    <row r="377" spans="1:8" ht="24.9" customHeight="1" x14ac:dyDescent="0.4">
      <c r="A377" s="485" t="s">
        <v>542</v>
      </c>
      <c r="B377" s="461"/>
      <c r="C377" s="461"/>
      <c r="D377" s="461"/>
      <c r="E377" s="461"/>
      <c r="F377" s="461"/>
      <c r="G377" s="461"/>
      <c r="H377" s="462"/>
    </row>
    <row r="378" spans="1:8" ht="24.9" customHeight="1" x14ac:dyDescent="0.4">
      <c r="A378" s="486" t="s">
        <v>385</v>
      </c>
      <c r="B378" s="464"/>
      <c r="C378" s="479"/>
      <c r="D378" s="479"/>
      <c r="E378" s="479"/>
      <c r="F378" s="479"/>
      <c r="G378" s="479"/>
      <c r="H378" s="480"/>
    </row>
    <row r="379" spans="1:8" ht="24.9" customHeight="1" x14ac:dyDescent="0.4">
      <c r="A379" s="487" t="s">
        <v>40</v>
      </c>
      <c r="B379" s="158" t="s">
        <v>739</v>
      </c>
      <c r="C379" s="142" t="s">
        <v>113</v>
      </c>
      <c r="D379" s="193">
        <v>7.1</v>
      </c>
      <c r="E379" s="193">
        <v>7.6</v>
      </c>
      <c r="F379" s="193">
        <v>36.700000000000003</v>
      </c>
      <c r="G379" s="153">
        <v>245</v>
      </c>
      <c r="H379" s="146" t="s">
        <v>476</v>
      </c>
    </row>
    <row r="380" spans="1:8" ht="24.9" customHeight="1" x14ac:dyDescent="0.4">
      <c r="A380" s="487"/>
      <c r="B380" s="146" t="s">
        <v>172</v>
      </c>
      <c r="C380" s="151" t="s">
        <v>173</v>
      </c>
      <c r="D380" s="178">
        <v>2.4</v>
      </c>
      <c r="E380" s="178">
        <v>2.4</v>
      </c>
      <c r="F380" s="179">
        <v>14.5</v>
      </c>
      <c r="G380" s="145">
        <v>109</v>
      </c>
      <c r="H380" s="157" t="s">
        <v>459</v>
      </c>
    </row>
    <row r="381" spans="1:8" ht="24.9" customHeight="1" x14ac:dyDescent="0.4">
      <c r="A381" s="487"/>
      <c r="B381" s="14" t="s">
        <v>34</v>
      </c>
      <c r="C381" s="142">
        <v>180</v>
      </c>
      <c r="D381" s="143" t="s">
        <v>31</v>
      </c>
      <c r="E381" s="143" t="s">
        <v>32</v>
      </c>
      <c r="F381" s="144" t="s">
        <v>33</v>
      </c>
      <c r="G381" s="145" t="s">
        <v>35</v>
      </c>
      <c r="H381" s="146" t="s">
        <v>430</v>
      </c>
    </row>
    <row r="382" spans="1:8" ht="24.9" customHeight="1" x14ac:dyDescent="0.4">
      <c r="A382" s="487"/>
      <c r="B382" s="20" t="s">
        <v>41</v>
      </c>
      <c r="C382" s="147">
        <v>420</v>
      </c>
      <c r="D382" s="148">
        <f>D379+D380+D381</f>
        <v>9.6</v>
      </c>
      <c r="E382" s="148">
        <f>E379+E380+E381</f>
        <v>10.029999999999999</v>
      </c>
      <c r="F382" s="148">
        <f>F379+F380+F381</f>
        <v>59.400000000000006</v>
      </c>
      <c r="G382" s="147">
        <f>G379+G380+G381</f>
        <v>376</v>
      </c>
      <c r="H382" s="154"/>
    </row>
    <row r="383" spans="1:8" ht="24.9" customHeight="1" x14ac:dyDescent="0.4">
      <c r="A383" s="474" t="s">
        <v>23</v>
      </c>
      <c r="B383" s="169" t="s">
        <v>42</v>
      </c>
      <c r="C383" s="151" t="s">
        <v>551</v>
      </c>
      <c r="D383" s="143">
        <v>1.08</v>
      </c>
      <c r="E383" s="144">
        <v>0.5</v>
      </c>
      <c r="F383" s="144">
        <v>11.6</v>
      </c>
      <c r="G383" s="174">
        <v>55.16</v>
      </c>
      <c r="H383" s="157"/>
    </row>
    <row r="384" spans="1:8" ht="24.9" customHeight="1" x14ac:dyDescent="0.4">
      <c r="A384" s="434"/>
      <c r="B384" s="25" t="s">
        <v>44</v>
      </c>
      <c r="C384" s="155">
        <v>150</v>
      </c>
      <c r="D384" s="148">
        <f>D383</f>
        <v>1.08</v>
      </c>
      <c r="E384" s="148">
        <f>E383</f>
        <v>0.5</v>
      </c>
      <c r="F384" s="148">
        <f>F383</f>
        <v>11.6</v>
      </c>
      <c r="G384" s="147">
        <v>55</v>
      </c>
      <c r="H384" s="154"/>
    </row>
    <row r="385" spans="1:8" ht="24.9" customHeight="1" x14ac:dyDescent="0.4">
      <c r="A385" s="435" t="s">
        <v>6</v>
      </c>
      <c r="B385" s="310" t="s">
        <v>585</v>
      </c>
      <c r="C385" s="306">
        <v>60</v>
      </c>
      <c r="D385" s="313" t="s">
        <v>93</v>
      </c>
      <c r="E385" s="313" t="s">
        <v>46</v>
      </c>
      <c r="F385" s="313" t="s">
        <v>94</v>
      </c>
      <c r="G385" s="329">
        <v>60</v>
      </c>
      <c r="H385" s="333" t="s">
        <v>586</v>
      </c>
    </row>
    <row r="386" spans="1:8" ht="24.9" customHeight="1" x14ac:dyDescent="0.4">
      <c r="A386" s="435"/>
      <c r="B386" s="150" t="s">
        <v>228</v>
      </c>
      <c r="C386" s="142">
        <v>180</v>
      </c>
      <c r="D386" s="151" t="s">
        <v>315</v>
      </c>
      <c r="E386" s="151" t="s">
        <v>160</v>
      </c>
      <c r="F386" s="156" t="s">
        <v>316</v>
      </c>
      <c r="G386" s="145" t="s">
        <v>14</v>
      </c>
      <c r="H386" s="146" t="s">
        <v>480</v>
      </c>
    </row>
    <row r="387" spans="1:8" ht="24.9" customHeight="1" x14ac:dyDescent="0.4">
      <c r="A387" s="435"/>
      <c r="B387" s="159" t="s">
        <v>391</v>
      </c>
      <c r="C387" s="160">
        <v>130</v>
      </c>
      <c r="D387" s="160">
        <v>15</v>
      </c>
      <c r="E387" s="160">
        <v>14.5</v>
      </c>
      <c r="F387" s="160">
        <v>36.9</v>
      </c>
      <c r="G387" s="161">
        <v>337.5</v>
      </c>
      <c r="H387" s="154" t="s">
        <v>525</v>
      </c>
    </row>
    <row r="388" spans="1:8" ht="24.9" customHeight="1" x14ac:dyDescent="0.4">
      <c r="A388" s="435"/>
      <c r="B388" s="162" t="s">
        <v>50</v>
      </c>
      <c r="C388" s="142">
        <v>50</v>
      </c>
      <c r="D388" s="143" t="s">
        <v>51</v>
      </c>
      <c r="E388" s="143" t="s">
        <v>52</v>
      </c>
      <c r="F388" s="144" t="s">
        <v>53</v>
      </c>
      <c r="G388" s="145" t="s">
        <v>54</v>
      </c>
      <c r="H388" s="157"/>
    </row>
    <row r="389" spans="1:8" ht="24.9" customHeight="1" x14ac:dyDescent="0.4">
      <c r="A389" s="436"/>
      <c r="B389" s="146" t="s">
        <v>101</v>
      </c>
      <c r="C389" s="142">
        <v>180</v>
      </c>
      <c r="D389" s="151">
        <v>0.9</v>
      </c>
      <c r="E389" s="151" t="s">
        <v>102</v>
      </c>
      <c r="F389" s="156" t="s">
        <v>103</v>
      </c>
      <c r="G389" s="145" t="s">
        <v>96</v>
      </c>
      <c r="H389" s="157" t="s">
        <v>443</v>
      </c>
    </row>
    <row r="390" spans="1:8" ht="24.9" customHeight="1" x14ac:dyDescent="0.4">
      <c r="A390" s="434"/>
      <c r="B390" s="20" t="s">
        <v>80</v>
      </c>
      <c r="C390" s="168">
        <f>C385+C386+C387+C388+C389</f>
        <v>600</v>
      </c>
      <c r="D390" s="167">
        <f>D385+D386+D387+D388+D389</f>
        <v>22.11</v>
      </c>
      <c r="E390" s="167">
        <f>E385+E386+E387+E388+E389</f>
        <v>21.745000000000001</v>
      </c>
      <c r="F390" s="167">
        <f>F385+F386+F387+F388+F389</f>
        <v>118.5</v>
      </c>
      <c r="G390" s="168">
        <f>G385+G386+G387+G388+G389</f>
        <v>709.5</v>
      </c>
      <c r="H390" s="154"/>
    </row>
    <row r="391" spans="1:8" ht="24.9" customHeight="1" x14ac:dyDescent="0.4">
      <c r="A391" s="474" t="s">
        <v>59</v>
      </c>
      <c r="B391" s="169" t="s">
        <v>42</v>
      </c>
      <c r="C391" s="162">
        <v>180</v>
      </c>
      <c r="D391" s="162">
        <v>1.3</v>
      </c>
      <c r="E391" s="162">
        <v>0.6</v>
      </c>
      <c r="F391" s="162">
        <v>13.9</v>
      </c>
      <c r="G391" s="170">
        <v>66</v>
      </c>
      <c r="H391" s="146"/>
    </row>
    <row r="392" spans="1:8" ht="24.9" customHeight="1" x14ac:dyDescent="0.4">
      <c r="A392" s="434"/>
      <c r="B392" s="20" t="s">
        <v>81</v>
      </c>
      <c r="C392" s="171">
        <v>180</v>
      </c>
      <c r="D392" s="171">
        <v>1.3</v>
      </c>
      <c r="E392" s="171">
        <v>0.6</v>
      </c>
      <c r="F392" s="171">
        <v>13.9</v>
      </c>
      <c r="G392" s="172">
        <v>66</v>
      </c>
      <c r="H392" s="191"/>
    </row>
    <row r="393" spans="1:8" ht="24.9" customHeight="1" x14ac:dyDescent="0.4">
      <c r="A393" s="474" t="s">
        <v>8</v>
      </c>
      <c r="B393" s="150" t="s">
        <v>614</v>
      </c>
      <c r="C393" s="31" t="s">
        <v>269</v>
      </c>
      <c r="D393" s="163">
        <v>11</v>
      </c>
      <c r="E393" s="163">
        <v>15.2</v>
      </c>
      <c r="F393" s="163">
        <v>10.9</v>
      </c>
      <c r="G393" s="161">
        <v>225</v>
      </c>
      <c r="H393" s="46" t="s">
        <v>603</v>
      </c>
    </row>
    <row r="394" spans="1:8" ht="24.9" customHeight="1" x14ac:dyDescent="0.4">
      <c r="A394" s="436"/>
      <c r="B394" s="158" t="s">
        <v>139</v>
      </c>
      <c r="C394" s="142" t="s">
        <v>110</v>
      </c>
      <c r="D394" s="143">
        <v>4.76</v>
      </c>
      <c r="E394" s="151" t="s">
        <v>291</v>
      </c>
      <c r="F394" s="156" t="s">
        <v>292</v>
      </c>
      <c r="G394" s="145" t="s">
        <v>293</v>
      </c>
      <c r="H394" s="146" t="s">
        <v>469</v>
      </c>
    </row>
    <row r="395" spans="1:8" ht="24.9" customHeight="1" x14ac:dyDescent="0.4">
      <c r="A395" s="436"/>
      <c r="B395" s="162" t="s">
        <v>619</v>
      </c>
      <c r="C395" s="160">
        <v>30</v>
      </c>
      <c r="D395" s="160">
        <v>0.4</v>
      </c>
      <c r="E395" s="160">
        <v>1.2</v>
      </c>
      <c r="F395" s="160">
        <v>1.4</v>
      </c>
      <c r="G395" s="161">
        <v>19</v>
      </c>
      <c r="H395" s="46" t="s">
        <v>445</v>
      </c>
    </row>
    <row r="396" spans="1:8" ht="24.9" customHeight="1" x14ac:dyDescent="0.4">
      <c r="A396" s="436"/>
      <c r="B396" s="14" t="s">
        <v>34</v>
      </c>
      <c r="C396" s="142">
        <v>180</v>
      </c>
      <c r="D396" s="143" t="s">
        <v>31</v>
      </c>
      <c r="E396" s="143" t="s">
        <v>32</v>
      </c>
      <c r="F396" s="144" t="s">
        <v>33</v>
      </c>
      <c r="G396" s="145" t="s">
        <v>35</v>
      </c>
      <c r="H396" s="146" t="s">
        <v>430</v>
      </c>
    </row>
    <row r="397" spans="1:8" ht="24.9" customHeight="1" x14ac:dyDescent="0.4">
      <c r="A397" s="436"/>
      <c r="B397" s="169" t="s">
        <v>190</v>
      </c>
      <c r="C397" s="151" t="s">
        <v>600</v>
      </c>
      <c r="D397" s="143">
        <v>0.4</v>
      </c>
      <c r="E397" s="144">
        <v>0.4</v>
      </c>
      <c r="F397" s="144">
        <v>9.8000000000000007</v>
      </c>
      <c r="G397" s="174">
        <v>47</v>
      </c>
      <c r="H397" s="194"/>
    </row>
    <row r="398" spans="1:8" ht="24.9" customHeight="1" x14ac:dyDescent="0.4">
      <c r="A398" s="434"/>
      <c r="B398" s="20" t="s">
        <v>82</v>
      </c>
      <c r="C398" s="147">
        <v>521</v>
      </c>
      <c r="D398" s="175">
        <f>D393+D394+D396+D397</f>
        <v>16.259999999999998</v>
      </c>
      <c r="E398" s="175">
        <f>E393+E394+E396+E397</f>
        <v>19.27</v>
      </c>
      <c r="F398" s="175">
        <f>F393+F394+F396+F397</f>
        <v>57.75</v>
      </c>
      <c r="G398" s="175">
        <f>G393+G394+G396+G397</f>
        <v>464</v>
      </c>
      <c r="H398" s="154"/>
    </row>
    <row r="399" spans="1:8" ht="24.9" customHeight="1" x14ac:dyDescent="0.4">
      <c r="A399" s="490" t="s">
        <v>83</v>
      </c>
      <c r="B399" s="473"/>
      <c r="C399" s="172">
        <f>C398+C392+C390+C384+C382</f>
        <v>1871</v>
      </c>
      <c r="D399" s="175">
        <f>D398+D392+D390+D384+D382</f>
        <v>50.35</v>
      </c>
      <c r="E399" s="175">
        <f>E398+E392+E390+E384+E382</f>
        <v>52.145000000000003</v>
      </c>
      <c r="F399" s="175">
        <f>F398+F392+F390+F384+F382</f>
        <v>261.14999999999998</v>
      </c>
      <c r="G399" s="172">
        <f>G398+G392+G390+G384+G382</f>
        <v>1670.5</v>
      </c>
      <c r="H399" s="154"/>
    </row>
    <row r="400" spans="1:8" x14ac:dyDescent="0.4">
      <c r="A400" s="488" t="s">
        <v>24</v>
      </c>
      <c r="B400" s="488" t="s">
        <v>25</v>
      </c>
      <c r="C400" s="487" t="s">
        <v>26</v>
      </c>
      <c r="D400" s="487" t="s">
        <v>543</v>
      </c>
      <c r="E400" s="487"/>
      <c r="F400" s="487"/>
      <c r="G400" s="488" t="s">
        <v>38</v>
      </c>
      <c r="H400" s="488" t="s">
        <v>39</v>
      </c>
    </row>
    <row r="401" spans="1:17" x14ac:dyDescent="0.4">
      <c r="A401" s="489"/>
      <c r="B401" s="489"/>
      <c r="C401" s="474"/>
      <c r="D401" s="138" t="s">
        <v>4</v>
      </c>
      <c r="E401" s="138" t="s">
        <v>36</v>
      </c>
      <c r="F401" s="138" t="s">
        <v>30</v>
      </c>
      <c r="G401" s="489"/>
      <c r="H401" s="489"/>
      <c r="J401" s="85"/>
      <c r="K401" s="85"/>
      <c r="L401" s="85"/>
      <c r="M401" s="85"/>
      <c r="N401" s="85"/>
      <c r="O401" s="85"/>
      <c r="P401" s="85"/>
      <c r="Q401" s="85"/>
    </row>
    <row r="402" spans="1:17" ht="24.9" customHeight="1" x14ac:dyDescent="0.4">
      <c r="A402" s="486" t="s">
        <v>389</v>
      </c>
      <c r="B402" s="464"/>
      <c r="C402" s="479"/>
      <c r="D402" s="479"/>
      <c r="E402" s="479"/>
      <c r="F402" s="479"/>
      <c r="G402" s="479"/>
      <c r="H402" s="480"/>
      <c r="J402" s="85"/>
      <c r="K402" s="85"/>
      <c r="L402" s="85"/>
      <c r="M402" s="85"/>
      <c r="N402" s="85"/>
      <c r="O402" s="85"/>
      <c r="P402" s="85"/>
      <c r="Q402" s="85"/>
    </row>
    <row r="403" spans="1:17" ht="24.9" customHeight="1" x14ac:dyDescent="0.4">
      <c r="A403" s="487" t="s">
        <v>40</v>
      </c>
      <c r="B403" s="158" t="s">
        <v>755</v>
      </c>
      <c r="C403" s="142" t="s">
        <v>113</v>
      </c>
      <c r="D403" s="151" t="s">
        <v>146</v>
      </c>
      <c r="E403" s="151" t="s">
        <v>87</v>
      </c>
      <c r="F403" s="151" t="s">
        <v>371</v>
      </c>
      <c r="G403" s="153" t="s">
        <v>372</v>
      </c>
      <c r="H403" s="157" t="s">
        <v>486</v>
      </c>
      <c r="J403" s="85"/>
      <c r="K403" s="85"/>
      <c r="L403" s="85"/>
      <c r="M403" s="85"/>
      <c r="N403" s="85"/>
      <c r="O403" s="85"/>
      <c r="P403" s="85"/>
      <c r="Q403" s="85"/>
    </row>
    <row r="404" spans="1:17" ht="24.9" customHeight="1" x14ac:dyDescent="0.4">
      <c r="A404" s="487"/>
      <c r="B404" s="18" t="s">
        <v>104</v>
      </c>
      <c r="C404" s="173">
        <v>30</v>
      </c>
      <c r="D404" s="151">
        <v>3.2</v>
      </c>
      <c r="E404" s="151">
        <v>0.3</v>
      </c>
      <c r="F404" s="151">
        <v>15.3</v>
      </c>
      <c r="G404" s="145">
        <v>79</v>
      </c>
      <c r="H404" s="182" t="s">
        <v>459</v>
      </c>
      <c r="J404" s="195"/>
      <c r="K404" s="109"/>
      <c r="L404" s="196"/>
      <c r="M404" s="196"/>
      <c r="N404" s="197"/>
      <c r="O404" s="198"/>
      <c r="P404" s="89"/>
      <c r="Q404" s="85"/>
    </row>
    <row r="405" spans="1:17" ht="24.9" customHeight="1" x14ac:dyDescent="0.4">
      <c r="A405" s="487"/>
      <c r="B405" s="14" t="s">
        <v>34</v>
      </c>
      <c r="C405" s="142">
        <v>180</v>
      </c>
      <c r="D405" s="143" t="s">
        <v>31</v>
      </c>
      <c r="E405" s="143" t="s">
        <v>32</v>
      </c>
      <c r="F405" s="144" t="s">
        <v>33</v>
      </c>
      <c r="G405" s="145" t="s">
        <v>35</v>
      </c>
      <c r="H405" s="146" t="s">
        <v>430</v>
      </c>
      <c r="J405" s="85"/>
      <c r="K405" s="85"/>
      <c r="L405" s="85"/>
      <c r="M405" s="85"/>
      <c r="N405" s="85"/>
      <c r="O405" s="85"/>
      <c r="P405" s="85"/>
      <c r="Q405" s="85"/>
    </row>
    <row r="406" spans="1:17" ht="24.9" customHeight="1" x14ac:dyDescent="0.4">
      <c r="A406" s="487"/>
      <c r="B406" s="20" t="s">
        <v>41</v>
      </c>
      <c r="C406" s="147">
        <v>415</v>
      </c>
      <c r="D406" s="148">
        <f>D403+D404+D405</f>
        <v>11</v>
      </c>
      <c r="E406" s="148">
        <f>E403+E404+E405</f>
        <v>9.93</v>
      </c>
      <c r="F406" s="148">
        <f>F403+F404+F405</f>
        <v>55.900000000000006</v>
      </c>
      <c r="G406" s="147">
        <f>G403+G404+G405</f>
        <v>348</v>
      </c>
      <c r="H406" s="149"/>
    </row>
    <row r="407" spans="1:17" ht="24.9" customHeight="1" x14ac:dyDescent="0.4">
      <c r="A407" s="474" t="s">
        <v>23</v>
      </c>
      <c r="B407" s="169" t="s">
        <v>42</v>
      </c>
      <c r="C407" s="151" t="s">
        <v>551</v>
      </c>
      <c r="D407" s="143">
        <v>1.08</v>
      </c>
      <c r="E407" s="144">
        <v>0.5</v>
      </c>
      <c r="F407" s="144">
        <v>11.6</v>
      </c>
      <c r="G407" s="174">
        <v>55.16</v>
      </c>
      <c r="H407" s="157"/>
    </row>
    <row r="408" spans="1:17" ht="24.9" customHeight="1" x14ac:dyDescent="0.4">
      <c r="A408" s="434"/>
      <c r="B408" s="25" t="s">
        <v>44</v>
      </c>
      <c r="C408" s="155">
        <v>150</v>
      </c>
      <c r="D408" s="148">
        <f>D407</f>
        <v>1.08</v>
      </c>
      <c r="E408" s="148">
        <f>E407</f>
        <v>0.5</v>
      </c>
      <c r="F408" s="148">
        <f>F407</f>
        <v>11.6</v>
      </c>
      <c r="G408" s="147">
        <f>G407</f>
        <v>55.16</v>
      </c>
      <c r="H408" s="149"/>
    </row>
    <row r="409" spans="1:17" ht="24.9" customHeight="1" x14ac:dyDescent="0.4">
      <c r="A409" s="435" t="s">
        <v>6</v>
      </c>
      <c r="B409" s="180" t="s">
        <v>191</v>
      </c>
      <c r="C409" s="142">
        <v>60</v>
      </c>
      <c r="D409" s="184" t="s">
        <v>93</v>
      </c>
      <c r="E409" s="156" t="s">
        <v>192</v>
      </c>
      <c r="F409" s="156" t="s">
        <v>193</v>
      </c>
      <c r="G409" s="174">
        <v>11</v>
      </c>
      <c r="H409" s="146" t="s">
        <v>482</v>
      </c>
    </row>
    <row r="410" spans="1:17" ht="24.9" customHeight="1" x14ac:dyDescent="0.4">
      <c r="A410" s="435"/>
      <c r="B410" s="158" t="s">
        <v>266</v>
      </c>
      <c r="C410" s="142">
        <v>180</v>
      </c>
      <c r="D410" s="151" t="s">
        <v>75</v>
      </c>
      <c r="E410" s="151" t="s">
        <v>99</v>
      </c>
      <c r="F410" s="151" t="s">
        <v>323</v>
      </c>
      <c r="G410" s="153">
        <v>67</v>
      </c>
      <c r="H410" s="64" t="s">
        <v>493</v>
      </c>
    </row>
    <row r="411" spans="1:17" ht="24.9" customHeight="1" x14ac:dyDescent="0.4">
      <c r="A411" s="435"/>
      <c r="B411" s="159" t="s">
        <v>268</v>
      </c>
      <c r="C411" s="160" t="s">
        <v>269</v>
      </c>
      <c r="D411" s="160">
        <v>10</v>
      </c>
      <c r="E411" s="160">
        <v>16.899999999999999</v>
      </c>
      <c r="F411" s="160">
        <v>3.5</v>
      </c>
      <c r="G411" s="161">
        <v>206</v>
      </c>
      <c r="H411" s="64" t="s">
        <v>494</v>
      </c>
    </row>
    <row r="412" spans="1:17" ht="24.9" customHeight="1" x14ac:dyDescent="0.4">
      <c r="A412" s="435"/>
      <c r="B412" s="159" t="s">
        <v>360</v>
      </c>
      <c r="C412" s="160">
        <v>130</v>
      </c>
      <c r="D412" s="160">
        <v>3.8</v>
      </c>
      <c r="E412" s="160">
        <v>8</v>
      </c>
      <c r="F412" s="160">
        <v>9.6999999999999993</v>
      </c>
      <c r="G412" s="161">
        <v>126</v>
      </c>
      <c r="H412" s="146" t="s">
        <v>507</v>
      </c>
    </row>
    <row r="413" spans="1:17" ht="24.9" customHeight="1" x14ac:dyDescent="0.4">
      <c r="A413" s="435"/>
      <c r="B413" s="162" t="s">
        <v>50</v>
      </c>
      <c r="C413" s="142">
        <v>50</v>
      </c>
      <c r="D413" s="143" t="s">
        <v>51</v>
      </c>
      <c r="E413" s="143" t="s">
        <v>52</v>
      </c>
      <c r="F413" s="144" t="s">
        <v>53</v>
      </c>
      <c r="G413" s="145" t="s">
        <v>54</v>
      </c>
      <c r="H413" s="182"/>
    </row>
    <row r="414" spans="1:17" ht="24.9" customHeight="1" x14ac:dyDescent="0.4">
      <c r="A414" s="436"/>
      <c r="B414" s="183" t="s">
        <v>55</v>
      </c>
      <c r="C414" s="160">
        <v>180</v>
      </c>
      <c r="D414" s="163" t="s">
        <v>56</v>
      </c>
      <c r="E414" s="163" t="s">
        <v>56</v>
      </c>
      <c r="F414" s="164" t="s">
        <v>57</v>
      </c>
      <c r="G414" s="165" t="s">
        <v>58</v>
      </c>
      <c r="H414" s="182" t="s">
        <v>432</v>
      </c>
    </row>
    <row r="415" spans="1:17" ht="24.9" customHeight="1" x14ac:dyDescent="0.4">
      <c r="A415" s="434"/>
      <c r="B415" s="20" t="s">
        <v>80</v>
      </c>
      <c r="C415" s="166" t="s">
        <v>615</v>
      </c>
      <c r="D415" s="167">
        <f>D409+D410+D411+D412+D413+D414</f>
        <v>20</v>
      </c>
      <c r="E415" s="167">
        <f>E409+E410+E411+E412+E413+E414</f>
        <v>27.99</v>
      </c>
      <c r="F415" s="167">
        <f>F409+F410+F411+F412+F413+F414</f>
        <v>80.759999999999991</v>
      </c>
      <c r="G415" s="168">
        <f>G409+G410+G411+G412+G413+G414</f>
        <v>609</v>
      </c>
      <c r="H415" s="149"/>
    </row>
    <row r="416" spans="1:17" ht="24.9" customHeight="1" x14ac:dyDescent="0.4">
      <c r="A416" s="474" t="s">
        <v>59</v>
      </c>
      <c r="B416" s="169" t="s">
        <v>42</v>
      </c>
      <c r="C416" s="162">
        <v>180</v>
      </c>
      <c r="D416" s="162">
        <v>1.3</v>
      </c>
      <c r="E416" s="162">
        <v>0.6</v>
      </c>
      <c r="F416" s="162">
        <v>13.9</v>
      </c>
      <c r="G416" s="170">
        <v>66</v>
      </c>
      <c r="H416" s="146"/>
    </row>
    <row r="417" spans="1:8" ht="24.9" customHeight="1" x14ac:dyDescent="0.4">
      <c r="A417" s="434"/>
      <c r="B417" s="20" t="s">
        <v>81</v>
      </c>
      <c r="C417" s="171">
        <v>180</v>
      </c>
      <c r="D417" s="171">
        <v>1.3</v>
      </c>
      <c r="E417" s="171">
        <v>0.6</v>
      </c>
      <c r="F417" s="171">
        <v>13.9</v>
      </c>
      <c r="G417" s="172">
        <v>66</v>
      </c>
      <c r="H417" s="199"/>
    </row>
    <row r="418" spans="1:8" ht="24.9" customHeight="1" x14ac:dyDescent="0.4">
      <c r="A418" s="474" t="s">
        <v>8</v>
      </c>
      <c r="B418" s="150" t="s">
        <v>756</v>
      </c>
      <c r="C418" s="173" t="s">
        <v>757</v>
      </c>
      <c r="D418" s="151" t="s">
        <v>321</v>
      </c>
      <c r="E418" s="151" t="s">
        <v>298</v>
      </c>
      <c r="F418" s="151" t="s">
        <v>758</v>
      </c>
      <c r="G418" s="153">
        <v>155</v>
      </c>
      <c r="H418" s="146" t="s">
        <v>759</v>
      </c>
    </row>
    <row r="419" spans="1:8" ht="24.9" customHeight="1" x14ac:dyDescent="0.4">
      <c r="A419" s="436"/>
      <c r="B419" s="192" t="s">
        <v>604</v>
      </c>
      <c r="C419" s="31" t="s">
        <v>269</v>
      </c>
      <c r="D419" s="163">
        <v>11</v>
      </c>
      <c r="E419" s="163">
        <v>15.2</v>
      </c>
      <c r="F419" s="163">
        <v>10.9</v>
      </c>
      <c r="G419" s="161">
        <v>225</v>
      </c>
      <c r="H419" s="46" t="s">
        <v>603</v>
      </c>
    </row>
    <row r="420" spans="1:8" ht="24.9" customHeight="1" x14ac:dyDescent="0.4">
      <c r="A420" s="436"/>
      <c r="B420" s="14" t="s">
        <v>34</v>
      </c>
      <c r="C420" s="142">
        <v>180</v>
      </c>
      <c r="D420" s="143" t="s">
        <v>31</v>
      </c>
      <c r="E420" s="143" t="s">
        <v>32</v>
      </c>
      <c r="F420" s="144" t="s">
        <v>33</v>
      </c>
      <c r="G420" s="145" t="s">
        <v>35</v>
      </c>
      <c r="H420" s="146" t="s">
        <v>430</v>
      </c>
    </row>
    <row r="421" spans="1:8" ht="24.9" customHeight="1" x14ac:dyDescent="0.4">
      <c r="A421" s="436"/>
      <c r="B421" s="180" t="s">
        <v>162</v>
      </c>
      <c r="C421" s="173">
        <v>120</v>
      </c>
      <c r="D421" s="151" t="s">
        <v>72</v>
      </c>
      <c r="E421" s="151" t="s">
        <v>93</v>
      </c>
      <c r="F421" s="156" t="s">
        <v>599</v>
      </c>
      <c r="G421" s="145">
        <v>115</v>
      </c>
      <c r="H421" s="162"/>
    </row>
    <row r="422" spans="1:8" ht="24.9" customHeight="1" x14ac:dyDescent="0.4">
      <c r="A422" s="434"/>
      <c r="B422" s="20" t="s">
        <v>82</v>
      </c>
      <c r="C422" s="147">
        <v>510</v>
      </c>
      <c r="D422" s="175">
        <f>D419+D420+D421</f>
        <v>12.9</v>
      </c>
      <c r="E422" s="175">
        <f>E419+E420+E421</f>
        <v>15.829999999999998</v>
      </c>
      <c r="F422" s="175">
        <f>F419+F420+F421</f>
        <v>44.3</v>
      </c>
      <c r="G422" s="172">
        <f>G419+G420+G421</f>
        <v>362</v>
      </c>
      <c r="H422" s="149"/>
    </row>
    <row r="423" spans="1:8" ht="24.9" customHeight="1" x14ac:dyDescent="0.4">
      <c r="A423" s="490" t="s">
        <v>83</v>
      </c>
      <c r="B423" s="473"/>
      <c r="C423" s="172">
        <f>C422+C417+C415+C408+C406</f>
        <v>1932</v>
      </c>
      <c r="D423" s="175">
        <f>D422+D417+D415+D408+D406</f>
        <v>46.28</v>
      </c>
      <c r="E423" s="175">
        <f>E422+E417+E415+E408+E406</f>
        <v>54.85</v>
      </c>
      <c r="F423" s="175">
        <f>F422+F417+F415+F408+F406</f>
        <v>206.45999999999998</v>
      </c>
      <c r="G423" s="172">
        <f>G422+G417+G415+G408+G406</f>
        <v>1440.16</v>
      </c>
      <c r="H423" s="149"/>
    </row>
    <row r="424" spans="1:8" x14ac:dyDescent="0.4">
      <c r="A424" s="488" t="s">
        <v>24</v>
      </c>
      <c r="B424" s="488" t="s">
        <v>25</v>
      </c>
      <c r="C424" s="487" t="s">
        <v>26</v>
      </c>
      <c r="D424" s="487" t="s">
        <v>543</v>
      </c>
      <c r="E424" s="487"/>
      <c r="F424" s="487"/>
      <c r="G424" s="488" t="s">
        <v>38</v>
      </c>
      <c r="H424" s="488" t="s">
        <v>39</v>
      </c>
    </row>
    <row r="425" spans="1:8" x14ac:dyDescent="0.4">
      <c r="A425" s="489"/>
      <c r="B425" s="489"/>
      <c r="C425" s="474"/>
      <c r="D425" s="138" t="s">
        <v>4</v>
      </c>
      <c r="E425" s="138" t="s">
        <v>36</v>
      </c>
      <c r="F425" s="138" t="s">
        <v>30</v>
      </c>
      <c r="G425" s="489"/>
      <c r="H425" s="489"/>
    </row>
    <row r="426" spans="1:8" ht="24.9" customHeight="1" x14ac:dyDescent="0.4">
      <c r="A426" s="486" t="s">
        <v>390</v>
      </c>
      <c r="B426" s="464"/>
      <c r="C426" s="479"/>
      <c r="D426" s="479"/>
      <c r="E426" s="479"/>
      <c r="F426" s="479"/>
      <c r="G426" s="479"/>
      <c r="H426" s="480"/>
    </row>
    <row r="427" spans="1:8" ht="24.75" customHeight="1" x14ac:dyDescent="0.4">
      <c r="A427" s="487" t="s">
        <v>40</v>
      </c>
      <c r="B427" s="150" t="s">
        <v>744</v>
      </c>
      <c r="C427" s="142" t="s">
        <v>113</v>
      </c>
      <c r="D427" s="151" t="s">
        <v>170</v>
      </c>
      <c r="E427" s="151" t="s">
        <v>170</v>
      </c>
      <c r="F427" s="156" t="s">
        <v>16</v>
      </c>
      <c r="G427" s="145" t="s">
        <v>303</v>
      </c>
      <c r="H427" s="146" t="s">
        <v>458</v>
      </c>
    </row>
    <row r="428" spans="1:8" ht="24.9" customHeight="1" x14ac:dyDescent="0.4">
      <c r="A428" s="487"/>
      <c r="B428" s="146" t="s">
        <v>141</v>
      </c>
      <c r="C428" s="151" t="s">
        <v>142</v>
      </c>
      <c r="D428" s="178" t="s">
        <v>105</v>
      </c>
      <c r="E428" s="178" t="s">
        <v>143</v>
      </c>
      <c r="F428" s="179" t="s">
        <v>144</v>
      </c>
      <c r="G428" s="145" t="s">
        <v>145</v>
      </c>
      <c r="H428" s="157" t="s">
        <v>451</v>
      </c>
    </row>
    <row r="429" spans="1:8" ht="24.9" customHeight="1" x14ac:dyDescent="0.4">
      <c r="A429" s="487"/>
      <c r="B429" s="14" t="s">
        <v>34</v>
      </c>
      <c r="C429" s="142">
        <v>180</v>
      </c>
      <c r="D429" s="143" t="s">
        <v>31</v>
      </c>
      <c r="E429" s="143" t="s">
        <v>32</v>
      </c>
      <c r="F429" s="144" t="s">
        <v>33</v>
      </c>
      <c r="G429" s="145" t="s">
        <v>35</v>
      </c>
      <c r="H429" s="146" t="s">
        <v>430</v>
      </c>
    </row>
    <row r="430" spans="1:8" ht="24.9" customHeight="1" x14ac:dyDescent="0.4">
      <c r="A430" s="487"/>
      <c r="B430" s="20" t="s">
        <v>41</v>
      </c>
      <c r="C430" s="147">
        <v>425</v>
      </c>
      <c r="D430" s="148">
        <f>D429+D428+D491</f>
        <v>13.5</v>
      </c>
      <c r="E430" s="148">
        <f>E429+E428+E491</f>
        <v>8.23</v>
      </c>
      <c r="F430" s="148">
        <f>F429+F428+F491</f>
        <v>57.3</v>
      </c>
      <c r="G430" s="147">
        <f>G429+G428+G491</f>
        <v>350</v>
      </c>
      <c r="H430" s="154"/>
    </row>
    <row r="431" spans="1:8" ht="24.9" customHeight="1" x14ac:dyDescent="0.4">
      <c r="A431" s="474" t="s">
        <v>23</v>
      </c>
      <c r="B431" s="158" t="s">
        <v>147</v>
      </c>
      <c r="C431" s="142">
        <v>100</v>
      </c>
      <c r="D431" s="151" t="s">
        <v>76</v>
      </c>
      <c r="E431" s="151" t="s">
        <v>148</v>
      </c>
      <c r="F431" s="152" t="s">
        <v>149</v>
      </c>
      <c r="G431" s="153" t="s">
        <v>150</v>
      </c>
      <c r="H431" s="157" t="s">
        <v>460</v>
      </c>
    </row>
    <row r="432" spans="1:8" ht="24.9" customHeight="1" x14ac:dyDescent="0.4">
      <c r="A432" s="434"/>
      <c r="B432" s="25" t="s">
        <v>44</v>
      </c>
      <c r="C432" s="155">
        <v>100</v>
      </c>
      <c r="D432" s="148" t="str">
        <f>D431</f>
        <v>0,3</v>
      </c>
      <c r="E432" s="148" t="str">
        <f>E431</f>
        <v>0,13</v>
      </c>
      <c r="F432" s="148" t="str">
        <f>F431</f>
        <v>13,4</v>
      </c>
      <c r="G432" s="147" t="str">
        <f>G431</f>
        <v>55,5</v>
      </c>
      <c r="H432" s="154"/>
    </row>
    <row r="433" spans="1:16" ht="24.9" customHeight="1" x14ac:dyDescent="0.4">
      <c r="A433" s="435" t="s">
        <v>6</v>
      </c>
      <c r="B433" s="180" t="s">
        <v>373</v>
      </c>
      <c r="C433" s="142">
        <v>60</v>
      </c>
      <c r="D433" s="184" t="s">
        <v>45</v>
      </c>
      <c r="E433" s="156" t="s">
        <v>46</v>
      </c>
      <c r="F433" s="156" t="s">
        <v>46</v>
      </c>
      <c r="G433" s="174">
        <v>38</v>
      </c>
      <c r="H433" s="146" t="s">
        <v>516</v>
      </c>
    </row>
    <row r="434" spans="1:16" ht="24.75" customHeight="1" x14ac:dyDescent="0.4">
      <c r="A434" s="435"/>
      <c r="B434" s="162" t="s">
        <v>151</v>
      </c>
      <c r="C434" s="160" t="s">
        <v>287</v>
      </c>
      <c r="D434" s="160">
        <v>1.5</v>
      </c>
      <c r="E434" s="160">
        <v>3.8</v>
      </c>
      <c r="F434" s="160">
        <v>9.9</v>
      </c>
      <c r="G434" s="161">
        <v>81</v>
      </c>
      <c r="H434" s="157" t="s">
        <v>491</v>
      </c>
    </row>
    <row r="435" spans="1:16" ht="24.9" customHeight="1" x14ac:dyDescent="0.4">
      <c r="A435" s="435"/>
      <c r="B435" s="200" t="s">
        <v>386</v>
      </c>
      <c r="C435" s="142" t="s">
        <v>246</v>
      </c>
      <c r="D435" s="151" t="s">
        <v>209</v>
      </c>
      <c r="E435" s="151" t="s">
        <v>387</v>
      </c>
      <c r="F435" s="152" t="s">
        <v>88</v>
      </c>
      <c r="G435" s="153" t="s">
        <v>760</v>
      </c>
      <c r="H435" s="183" t="s">
        <v>488</v>
      </c>
    </row>
    <row r="436" spans="1:16" ht="24.75" customHeight="1" x14ac:dyDescent="0.4">
      <c r="A436" s="435"/>
      <c r="B436" s="146" t="s">
        <v>159</v>
      </c>
      <c r="C436" s="142" t="s">
        <v>110</v>
      </c>
      <c r="D436" s="151" t="s">
        <v>298</v>
      </c>
      <c r="E436" s="151" t="s">
        <v>95</v>
      </c>
      <c r="F436" s="178" t="s">
        <v>299</v>
      </c>
      <c r="G436" s="153" t="s">
        <v>300</v>
      </c>
      <c r="H436" s="157" t="s">
        <v>435</v>
      </c>
    </row>
    <row r="437" spans="1:16" ht="24.75" customHeight="1" x14ac:dyDescent="0.4">
      <c r="A437" s="435"/>
      <c r="B437" s="162" t="s">
        <v>50</v>
      </c>
      <c r="C437" s="142">
        <v>50</v>
      </c>
      <c r="D437" s="143" t="s">
        <v>51</v>
      </c>
      <c r="E437" s="143" t="s">
        <v>52</v>
      </c>
      <c r="F437" s="144" t="s">
        <v>53</v>
      </c>
      <c r="G437" s="145" t="s">
        <v>54</v>
      </c>
      <c r="H437" s="157"/>
    </row>
    <row r="438" spans="1:16" ht="24.75" customHeight="1" x14ac:dyDescent="0.4">
      <c r="A438" s="436"/>
      <c r="B438" s="146" t="s">
        <v>183</v>
      </c>
      <c r="C438" s="142">
        <v>180</v>
      </c>
      <c r="D438" s="189">
        <v>0.2</v>
      </c>
      <c r="E438" s="189">
        <v>0.03</v>
      </c>
      <c r="F438" s="189" t="s">
        <v>187</v>
      </c>
      <c r="G438" s="190" t="s">
        <v>188</v>
      </c>
      <c r="H438" s="183" t="s">
        <v>446</v>
      </c>
    </row>
    <row r="439" spans="1:16" ht="24.9" customHeight="1" x14ac:dyDescent="0.4">
      <c r="A439" s="434"/>
      <c r="B439" s="20" t="s">
        <v>80</v>
      </c>
      <c r="C439" s="166" t="s">
        <v>328</v>
      </c>
      <c r="D439" s="167">
        <f>D438+D437+D435+D434+D433</f>
        <v>18.100000000000001</v>
      </c>
      <c r="E439" s="167">
        <f>E438+E437+E435+E434+E433</f>
        <v>17.329999999999998</v>
      </c>
      <c r="F439" s="167">
        <f>F438+F437+F435+F434+F433</f>
        <v>71.7</v>
      </c>
      <c r="G439" s="168">
        <f>G433+G434+G435+G437+G438</f>
        <v>454</v>
      </c>
      <c r="H439" s="154"/>
    </row>
    <row r="440" spans="1:16" ht="24.9" customHeight="1" x14ac:dyDescent="0.4">
      <c r="A440" s="474" t="s">
        <v>59</v>
      </c>
      <c r="B440" s="180" t="s">
        <v>125</v>
      </c>
      <c r="C440" s="185">
        <v>40</v>
      </c>
      <c r="D440" s="143">
        <v>2.27</v>
      </c>
      <c r="E440" s="143">
        <v>2.93</v>
      </c>
      <c r="F440" s="186">
        <v>36.200000000000003</v>
      </c>
      <c r="G440" s="145">
        <v>180.36</v>
      </c>
      <c r="H440" s="146"/>
    </row>
    <row r="441" spans="1:16" ht="24.9" customHeight="1" x14ac:dyDescent="0.4">
      <c r="A441" s="436"/>
      <c r="B441" s="169" t="s">
        <v>42</v>
      </c>
      <c r="C441" s="162">
        <v>180</v>
      </c>
      <c r="D441" s="162">
        <v>1.3</v>
      </c>
      <c r="E441" s="162">
        <v>0.6</v>
      </c>
      <c r="F441" s="162">
        <v>13.9</v>
      </c>
      <c r="G441" s="170">
        <v>66</v>
      </c>
      <c r="H441" s="146"/>
    </row>
    <row r="442" spans="1:16" ht="24.9" customHeight="1" x14ac:dyDescent="0.4">
      <c r="A442" s="434"/>
      <c r="B442" s="20" t="s">
        <v>81</v>
      </c>
      <c r="C442" s="181">
        <v>220</v>
      </c>
      <c r="D442" s="167">
        <f>D441+D440</f>
        <v>3.5700000000000003</v>
      </c>
      <c r="E442" s="167">
        <f>E441+E440</f>
        <v>3.5300000000000002</v>
      </c>
      <c r="F442" s="167">
        <f>F441+F440</f>
        <v>50.1</v>
      </c>
      <c r="G442" s="168">
        <f>G441+G440</f>
        <v>246.36</v>
      </c>
      <c r="H442" s="191"/>
    </row>
    <row r="443" spans="1:16" ht="24.9" customHeight="1" x14ac:dyDescent="0.4">
      <c r="A443" s="474" t="s">
        <v>8</v>
      </c>
      <c r="B443" s="150" t="s">
        <v>396</v>
      </c>
      <c r="C443" s="142">
        <v>130</v>
      </c>
      <c r="D443" s="151" t="s">
        <v>260</v>
      </c>
      <c r="E443" s="151" t="s">
        <v>156</v>
      </c>
      <c r="F443" s="151" t="s">
        <v>261</v>
      </c>
      <c r="G443" s="153" t="s">
        <v>262</v>
      </c>
      <c r="H443" s="146" t="s">
        <v>515</v>
      </c>
    </row>
    <row r="444" spans="1:16" ht="24.9" customHeight="1" x14ac:dyDescent="0.4">
      <c r="A444" s="436"/>
      <c r="B444" s="14" t="s">
        <v>34</v>
      </c>
      <c r="C444" s="142">
        <v>180</v>
      </c>
      <c r="D444" s="143" t="s">
        <v>31</v>
      </c>
      <c r="E444" s="143" t="s">
        <v>32</v>
      </c>
      <c r="F444" s="144" t="s">
        <v>33</v>
      </c>
      <c r="G444" s="145" t="s">
        <v>35</v>
      </c>
      <c r="H444" s="146" t="s">
        <v>430</v>
      </c>
    </row>
    <row r="445" spans="1:16" ht="24.9" customHeight="1" x14ac:dyDescent="0.4">
      <c r="A445" s="436"/>
      <c r="B445" s="180" t="s">
        <v>131</v>
      </c>
      <c r="C445" s="162">
        <v>100</v>
      </c>
      <c r="D445" s="162">
        <v>0.4</v>
      </c>
      <c r="E445" s="162">
        <v>0.3</v>
      </c>
      <c r="F445" s="162">
        <v>10.3</v>
      </c>
      <c r="G445" s="162">
        <v>47</v>
      </c>
      <c r="H445" s="194"/>
      <c r="J445" s="85"/>
      <c r="K445" s="87"/>
      <c r="L445" s="87"/>
      <c r="M445" s="87"/>
      <c r="N445" s="87"/>
      <c r="O445" s="111"/>
      <c r="P445" s="89"/>
    </row>
    <row r="446" spans="1:16" ht="24.9" customHeight="1" x14ac:dyDescent="0.4">
      <c r="A446" s="434"/>
      <c r="B446" s="20" t="s">
        <v>82</v>
      </c>
      <c r="C446" s="147">
        <v>410</v>
      </c>
      <c r="D446" s="148">
        <f>D443+D444+D445</f>
        <v>15.17</v>
      </c>
      <c r="E446" s="148">
        <f>E443+E444+E445</f>
        <v>14.73</v>
      </c>
      <c r="F446" s="148">
        <f>F443+F444+F445</f>
        <v>49.5</v>
      </c>
      <c r="G446" s="147">
        <f>G443+G444+G445</f>
        <v>386</v>
      </c>
      <c r="H446" s="154"/>
    </row>
    <row r="447" spans="1:16" ht="24.9" customHeight="1" x14ac:dyDescent="0.4">
      <c r="A447" s="490" t="s">
        <v>83</v>
      </c>
      <c r="B447" s="473"/>
      <c r="C447" s="172">
        <f>C446+C442+C439+C432+C430</f>
        <v>1872</v>
      </c>
      <c r="D447" s="175">
        <f>D446+D442+D439+D432+D430</f>
        <v>50.64</v>
      </c>
      <c r="E447" s="175">
        <f>E446+E442+E439+E432+E430</f>
        <v>43.95</v>
      </c>
      <c r="F447" s="175">
        <f>F446+F442+F439+F432+F430</f>
        <v>242</v>
      </c>
      <c r="G447" s="172">
        <f>G446+G442+G439+G432+G430</f>
        <v>1491.8600000000001</v>
      </c>
      <c r="H447" s="154"/>
    </row>
    <row r="448" spans="1:16" x14ac:dyDescent="0.4">
      <c r="A448" s="488" t="s">
        <v>24</v>
      </c>
      <c r="B448" s="488" t="s">
        <v>25</v>
      </c>
      <c r="C448" s="487" t="s">
        <v>26</v>
      </c>
      <c r="D448" s="487" t="s">
        <v>543</v>
      </c>
      <c r="E448" s="487"/>
      <c r="F448" s="487"/>
      <c r="G448" s="488" t="s">
        <v>38</v>
      </c>
      <c r="H448" s="488" t="s">
        <v>39</v>
      </c>
    </row>
    <row r="449" spans="1:8" x14ac:dyDescent="0.4">
      <c r="A449" s="489"/>
      <c r="B449" s="489"/>
      <c r="C449" s="474"/>
      <c r="D449" s="138" t="s">
        <v>4</v>
      </c>
      <c r="E449" s="138" t="s">
        <v>36</v>
      </c>
      <c r="F449" s="138" t="s">
        <v>30</v>
      </c>
      <c r="G449" s="489"/>
      <c r="H449" s="489"/>
    </row>
    <row r="450" spans="1:8" ht="24.9" customHeight="1" x14ac:dyDescent="0.4">
      <c r="A450" s="486" t="s">
        <v>392</v>
      </c>
      <c r="B450" s="464"/>
      <c r="C450" s="479"/>
      <c r="D450" s="479"/>
      <c r="E450" s="479"/>
      <c r="F450" s="479"/>
      <c r="G450" s="479"/>
      <c r="H450" s="480"/>
    </row>
    <row r="451" spans="1:8" ht="24.75" customHeight="1" x14ac:dyDescent="0.4">
      <c r="A451" s="487" t="s">
        <v>40</v>
      </c>
      <c r="B451" s="162" t="s">
        <v>384</v>
      </c>
      <c r="C451" s="201" t="s">
        <v>27</v>
      </c>
      <c r="D451" s="160">
        <v>7.8</v>
      </c>
      <c r="E451" s="177">
        <v>12.9</v>
      </c>
      <c r="F451" s="160">
        <v>29</v>
      </c>
      <c r="G451" s="161">
        <v>267</v>
      </c>
      <c r="H451" s="146" t="s">
        <v>514</v>
      </c>
    </row>
    <row r="452" spans="1:8" ht="24.75" customHeight="1" x14ac:dyDescent="0.4">
      <c r="A452" s="487"/>
      <c r="B452" s="18" t="s">
        <v>104</v>
      </c>
      <c r="C452" s="173">
        <v>30</v>
      </c>
      <c r="D452" s="151">
        <v>3.2</v>
      </c>
      <c r="E452" s="151">
        <v>0.3</v>
      </c>
      <c r="F452" s="151">
        <v>15.3</v>
      </c>
      <c r="G452" s="145">
        <v>79</v>
      </c>
      <c r="H452" s="182" t="s">
        <v>459</v>
      </c>
    </row>
    <row r="453" spans="1:8" ht="24.75" customHeight="1" x14ac:dyDescent="0.4">
      <c r="A453" s="487"/>
      <c r="B453" s="14" t="s">
        <v>34</v>
      </c>
      <c r="C453" s="142">
        <v>180</v>
      </c>
      <c r="D453" s="143" t="s">
        <v>31</v>
      </c>
      <c r="E453" s="143" t="s">
        <v>32</v>
      </c>
      <c r="F453" s="144" t="s">
        <v>33</v>
      </c>
      <c r="G453" s="145" t="s">
        <v>35</v>
      </c>
      <c r="H453" s="146" t="s">
        <v>430</v>
      </c>
    </row>
    <row r="454" spans="1:8" ht="24.75" customHeight="1" x14ac:dyDescent="0.4">
      <c r="A454" s="487"/>
      <c r="B454" s="180" t="s">
        <v>60</v>
      </c>
      <c r="C454" s="162">
        <v>40</v>
      </c>
      <c r="D454" s="162">
        <v>2.72</v>
      </c>
      <c r="E454" s="162">
        <v>2.2400000000000002</v>
      </c>
      <c r="F454" s="162">
        <v>27</v>
      </c>
      <c r="G454" s="170">
        <v>127</v>
      </c>
      <c r="H454" s="157"/>
    </row>
    <row r="455" spans="1:8" ht="24.75" customHeight="1" x14ac:dyDescent="0.4">
      <c r="A455" s="487"/>
      <c r="B455" s="20" t="s">
        <v>41</v>
      </c>
      <c r="C455" s="147">
        <v>406</v>
      </c>
      <c r="D455" s="148">
        <f>D451+D452+D453+D454</f>
        <v>13.82</v>
      </c>
      <c r="E455" s="148">
        <f>E451+E452+E453+E454</f>
        <v>15.47</v>
      </c>
      <c r="F455" s="148">
        <f>F451+F452+F453+F454</f>
        <v>79.5</v>
      </c>
      <c r="G455" s="147">
        <f>G451+G452+G453+G454</f>
        <v>495</v>
      </c>
      <c r="H455" s="154"/>
    </row>
    <row r="456" spans="1:8" ht="24.75" customHeight="1" x14ac:dyDescent="0.4">
      <c r="A456" s="474" t="s">
        <v>23</v>
      </c>
      <c r="B456" s="169" t="s">
        <v>42</v>
      </c>
      <c r="C456" s="151" t="s">
        <v>551</v>
      </c>
      <c r="D456" s="143">
        <v>1.08</v>
      </c>
      <c r="E456" s="144">
        <v>0.5</v>
      </c>
      <c r="F456" s="144">
        <v>11.6</v>
      </c>
      <c r="G456" s="174">
        <v>55.16</v>
      </c>
      <c r="H456" s="191"/>
    </row>
    <row r="457" spans="1:8" ht="24.75" customHeight="1" x14ac:dyDescent="0.4">
      <c r="A457" s="434"/>
      <c r="B457" s="25" t="s">
        <v>44</v>
      </c>
      <c r="C457" s="155">
        <v>150</v>
      </c>
      <c r="D457" s="148">
        <f>D456</f>
        <v>1.08</v>
      </c>
      <c r="E457" s="148">
        <f>E456</f>
        <v>0.5</v>
      </c>
      <c r="F457" s="148">
        <f>F456</f>
        <v>11.6</v>
      </c>
      <c r="G457" s="147">
        <f>G456</f>
        <v>55.16</v>
      </c>
      <c r="H457" s="154"/>
    </row>
    <row r="458" spans="1:8" ht="24.75" customHeight="1" x14ac:dyDescent="0.4">
      <c r="A458" s="435" t="s">
        <v>6</v>
      </c>
      <c r="B458" s="158" t="s">
        <v>556</v>
      </c>
      <c r="C458" s="142">
        <v>60</v>
      </c>
      <c r="D458" s="151" t="s">
        <v>52</v>
      </c>
      <c r="E458" s="151" t="s">
        <v>208</v>
      </c>
      <c r="F458" s="156" t="s">
        <v>62</v>
      </c>
      <c r="G458" s="145" t="s">
        <v>78</v>
      </c>
      <c r="H458" s="146" t="s">
        <v>557</v>
      </c>
    </row>
    <row r="459" spans="1:8" ht="24.75" customHeight="1" x14ac:dyDescent="0.4">
      <c r="A459" s="435"/>
      <c r="B459" s="158" t="s">
        <v>258</v>
      </c>
      <c r="C459" s="142" t="s">
        <v>287</v>
      </c>
      <c r="D459" s="184" t="s">
        <v>68</v>
      </c>
      <c r="E459" s="156" t="s">
        <v>321</v>
      </c>
      <c r="F459" s="156" t="s">
        <v>114</v>
      </c>
      <c r="G459" s="174" t="s">
        <v>322</v>
      </c>
      <c r="H459" s="157" t="s">
        <v>464</v>
      </c>
    </row>
    <row r="460" spans="1:8" ht="24.75" customHeight="1" x14ac:dyDescent="0.4">
      <c r="A460" s="435"/>
      <c r="B460" s="200" t="s">
        <v>568</v>
      </c>
      <c r="C460" s="142" t="s">
        <v>569</v>
      </c>
      <c r="D460" s="151" t="s">
        <v>218</v>
      </c>
      <c r="E460" s="151" t="s">
        <v>570</v>
      </c>
      <c r="F460" s="151" t="s">
        <v>552</v>
      </c>
      <c r="G460" s="153">
        <v>157</v>
      </c>
      <c r="H460" s="183" t="s">
        <v>571</v>
      </c>
    </row>
    <row r="461" spans="1:8" ht="24.75" customHeight="1" x14ac:dyDescent="0.4">
      <c r="A461" s="435"/>
      <c r="B461" s="180" t="s">
        <v>382</v>
      </c>
      <c r="C461" s="173">
        <v>150</v>
      </c>
      <c r="D461" s="151" t="s">
        <v>279</v>
      </c>
      <c r="E461" s="151" t="s">
        <v>383</v>
      </c>
      <c r="F461" s="151" t="s">
        <v>364</v>
      </c>
      <c r="G461" s="153" t="s">
        <v>236</v>
      </c>
      <c r="H461" s="183" t="s">
        <v>458</v>
      </c>
    </row>
    <row r="462" spans="1:8" ht="24.75" customHeight="1" x14ac:dyDescent="0.4">
      <c r="A462" s="435"/>
      <c r="B462" s="162" t="s">
        <v>50</v>
      </c>
      <c r="C462" s="142">
        <v>50</v>
      </c>
      <c r="D462" s="143" t="s">
        <v>51</v>
      </c>
      <c r="E462" s="143" t="s">
        <v>52</v>
      </c>
      <c r="F462" s="144" t="s">
        <v>53</v>
      </c>
      <c r="G462" s="145" t="s">
        <v>54</v>
      </c>
      <c r="H462" s="157"/>
    </row>
    <row r="463" spans="1:8" ht="24.75" customHeight="1" x14ac:dyDescent="0.4">
      <c r="A463" s="436"/>
      <c r="B463" s="146" t="s">
        <v>327</v>
      </c>
      <c r="C463" s="142">
        <v>180</v>
      </c>
      <c r="D463" s="151">
        <v>0.9</v>
      </c>
      <c r="E463" s="151" t="s">
        <v>102</v>
      </c>
      <c r="F463" s="156" t="s">
        <v>103</v>
      </c>
      <c r="G463" s="145" t="s">
        <v>96</v>
      </c>
      <c r="H463" s="157" t="s">
        <v>443</v>
      </c>
    </row>
    <row r="464" spans="1:8" ht="24.9" customHeight="1" x14ac:dyDescent="0.4">
      <c r="A464" s="434"/>
      <c r="B464" s="20" t="s">
        <v>80</v>
      </c>
      <c r="C464" s="166" t="s">
        <v>398</v>
      </c>
      <c r="D464" s="167">
        <f>D458+D459+D460+D461+D462+D463</f>
        <v>19.899999999999999</v>
      </c>
      <c r="E464" s="167">
        <f>E458+E459+E460+E461+E462+E463</f>
        <v>29.745000000000005</v>
      </c>
      <c r="F464" s="167">
        <f>F458+F459+F460+F461+F462+F463</f>
        <v>101.65</v>
      </c>
      <c r="G464" s="168">
        <f>G458+G459+G460+G461+G462+G463</f>
        <v>708.6</v>
      </c>
      <c r="H464" s="154"/>
    </row>
    <row r="465" spans="1:8" ht="24.9" customHeight="1" x14ac:dyDescent="0.4">
      <c r="A465" s="474" t="s">
        <v>59</v>
      </c>
      <c r="B465" s="169" t="s">
        <v>42</v>
      </c>
      <c r="C465" s="162">
        <v>180</v>
      </c>
      <c r="D465" s="162">
        <v>1.3</v>
      </c>
      <c r="E465" s="162">
        <v>0.6</v>
      </c>
      <c r="F465" s="162">
        <v>13.9</v>
      </c>
      <c r="G465" s="170">
        <v>66</v>
      </c>
      <c r="H465" s="146"/>
    </row>
    <row r="466" spans="1:8" ht="24.9" customHeight="1" x14ac:dyDescent="0.4">
      <c r="A466" s="434"/>
      <c r="B466" s="20" t="s">
        <v>81</v>
      </c>
      <c r="C466" s="171">
        <v>180</v>
      </c>
      <c r="D466" s="171">
        <v>1.3</v>
      </c>
      <c r="E466" s="171">
        <v>0.6</v>
      </c>
      <c r="F466" s="171">
        <v>13.9</v>
      </c>
      <c r="G466" s="172">
        <v>66</v>
      </c>
      <c r="H466" s="191"/>
    </row>
    <row r="467" spans="1:8" ht="24.9" customHeight="1" x14ac:dyDescent="0.4">
      <c r="A467" s="474" t="s">
        <v>8</v>
      </c>
      <c r="B467" s="150" t="s">
        <v>242</v>
      </c>
      <c r="C467" s="173" t="s">
        <v>246</v>
      </c>
      <c r="D467" s="151">
        <v>19.2</v>
      </c>
      <c r="E467" s="151">
        <v>14.3</v>
      </c>
      <c r="F467" s="151">
        <v>5.0999999999999996</v>
      </c>
      <c r="G467" s="153">
        <v>226</v>
      </c>
      <c r="H467" s="158" t="s">
        <v>434</v>
      </c>
    </row>
    <row r="468" spans="1:8" ht="24.9" customHeight="1" x14ac:dyDescent="0.4">
      <c r="A468" s="436"/>
      <c r="B468" s="162" t="s">
        <v>356</v>
      </c>
      <c r="C468" s="160" t="s">
        <v>271</v>
      </c>
      <c r="D468" s="163">
        <v>3.3</v>
      </c>
      <c r="E468" s="163">
        <v>2.5</v>
      </c>
      <c r="F468" s="163">
        <v>23.2</v>
      </c>
      <c r="G468" s="161">
        <v>132</v>
      </c>
      <c r="H468" s="146" t="s">
        <v>467</v>
      </c>
    </row>
    <row r="469" spans="1:8" ht="24.9" customHeight="1" x14ac:dyDescent="0.4">
      <c r="A469" s="436"/>
      <c r="B469" s="413" t="s">
        <v>66</v>
      </c>
      <c r="C469" s="322">
        <v>50</v>
      </c>
      <c r="D469" s="337">
        <v>3.8</v>
      </c>
      <c r="E469" s="337">
        <v>0.4</v>
      </c>
      <c r="F469" s="337">
        <v>24.6</v>
      </c>
      <c r="G469" s="324">
        <v>117</v>
      </c>
      <c r="H469" s="333" t="s">
        <v>432</v>
      </c>
    </row>
    <row r="470" spans="1:8" ht="24.9" customHeight="1" x14ac:dyDescent="0.4">
      <c r="A470" s="436"/>
      <c r="B470" s="14" t="s">
        <v>34</v>
      </c>
      <c r="C470" s="142">
        <v>180</v>
      </c>
      <c r="D470" s="143" t="s">
        <v>31</v>
      </c>
      <c r="E470" s="143" t="s">
        <v>32</v>
      </c>
      <c r="F470" s="144" t="s">
        <v>33</v>
      </c>
      <c r="G470" s="145" t="s">
        <v>35</v>
      </c>
      <c r="H470" s="146" t="s">
        <v>430</v>
      </c>
    </row>
    <row r="471" spans="1:8" ht="24.9" customHeight="1" x14ac:dyDescent="0.4">
      <c r="A471" s="434"/>
      <c r="B471" s="20" t="s">
        <v>82</v>
      </c>
      <c r="C471" s="147">
        <v>448</v>
      </c>
      <c r="D471" s="175">
        <f>D467+D468+D469+D470</f>
        <v>26.400000000000002</v>
      </c>
      <c r="E471" s="175">
        <f>E467+E468+E469+E470</f>
        <v>17.23</v>
      </c>
      <c r="F471" s="175">
        <f>F467+F468+F469+F470</f>
        <v>61.099999999999994</v>
      </c>
      <c r="G471" s="172">
        <f>G467+G468+G469+G470</f>
        <v>497</v>
      </c>
      <c r="H471" s="154"/>
    </row>
    <row r="472" spans="1:8" ht="24.9" customHeight="1" x14ac:dyDescent="0.4">
      <c r="A472" s="490" t="s">
        <v>83</v>
      </c>
      <c r="B472" s="473"/>
      <c r="C472" s="172">
        <f>C471+C466+C464+C457+C455</f>
        <v>1887</v>
      </c>
      <c r="D472" s="172">
        <f>D471+D466+D464+D457+D455</f>
        <v>62.5</v>
      </c>
      <c r="E472" s="172">
        <f>E471+E466+E464+E457+E455</f>
        <v>63.545000000000002</v>
      </c>
      <c r="F472" s="172">
        <f>F471+F466+F464+F457+F455</f>
        <v>267.75</v>
      </c>
      <c r="G472" s="172">
        <f>G471+G466+G464+G457+G455</f>
        <v>1821.76</v>
      </c>
      <c r="H472" s="149"/>
    </row>
    <row r="473" spans="1:8" x14ac:dyDescent="0.4">
      <c r="A473" s="488" t="s">
        <v>24</v>
      </c>
      <c r="B473" s="488" t="s">
        <v>25</v>
      </c>
      <c r="C473" s="487" t="s">
        <v>26</v>
      </c>
      <c r="D473" s="487" t="s">
        <v>543</v>
      </c>
      <c r="E473" s="487"/>
      <c r="F473" s="487"/>
      <c r="G473" s="488" t="s">
        <v>38</v>
      </c>
      <c r="H473" s="488" t="s">
        <v>39</v>
      </c>
    </row>
    <row r="474" spans="1:8" x14ac:dyDescent="0.4">
      <c r="A474" s="489"/>
      <c r="B474" s="489"/>
      <c r="C474" s="474"/>
      <c r="D474" s="138" t="s">
        <v>4</v>
      </c>
      <c r="E474" s="138" t="s">
        <v>36</v>
      </c>
      <c r="F474" s="138" t="s">
        <v>30</v>
      </c>
      <c r="G474" s="489"/>
      <c r="H474" s="489"/>
    </row>
    <row r="475" spans="1:8" ht="24.9" customHeight="1" x14ac:dyDescent="0.4">
      <c r="A475" s="486" t="s">
        <v>395</v>
      </c>
      <c r="B475" s="464"/>
      <c r="C475" s="479"/>
      <c r="D475" s="479"/>
      <c r="E475" s="479"/>
      <c r="F475" s="479"/>
      <c r="G475" s="479"/>
      <c r="H475" s="480"/>
    </row>
    <row r="476" spans="1:8" ht="24.9" customHeight="1" x14ac:dyDescent="0.4">
      <c r="A476" s="487" t="s">
        <v>40</v>
      </c>
      <c r="B476" s="162" t="s">
        <v>747</v>
      </c>
      <c r="C476" s="160" t="s">
        <v>113</v>
      </c>
      <c r="D476" s="160">
        <v>7.4</v>
      </c>
      <c r="E476" s="177">
        <v>8</v>
      </c>
      <c r="F476" s="160">
        <v>36.5</v>
      </c>
      <c r="G476" s="161">
        <v>241</v>
      </c>
      <c r="H476" s="146" t="s">
        <v>471</v>
      </c>
    </row>
    <row r="477" spans="1:8" ht="24.9" customHeight="1" x14ac:dyDescent="0.4">
      <c r="A477" s="487"/>
      <c r="B477" s="14" t="s">
        <v>34</v>
      </c>
      <c r="C477" s="142">
        <v>180</v>
      </c>
      <c r="D477" s="143" t="s">
        <v>31</v>
      </c>
      <c r="E477" s="143" t="s">
        <v>32</v>
      </c>
      <c r="F477" s="144" t="s">
        <v>33</v>
      </c>
      <c r="G477" s="145" t="s">
        <v>35</v>
      </c>
      <c r="H477" s="146" t="s">
        <v>430</v>
      </c>
    </row>
    <row r="478" spans="1:8" ht="24.9" customHeight="1" x14ac:dyDescent="0.4">
      <c r="A478" s="487"/>
      <c r="B478" s="146" t="s">
        <v>172</v>
      </c>
      <c r="C478" s="151" t="s">
        <v>173</v>
      </c>
      <c r="D478" s="178">
        <v>2.4</v>
      </c>
      <c r="E478" s="178">
        <v>2.4</v>
      </c>
      <c r="F478" s="179">
        <v>14.5</v>
      </c>
      <c r="G478" s="145">
        <v>109</v>
      </c>
      <c r="H478" s="157" t="s">
        <v>459</v>
      </c>
    </row>
    <row r="479" spans="1:8" ht="24.9" customHeight="1" x14ac:dyDescent="0.4">
      <c r="A479" s="487"/>
      <c r="B479" s="20" t="s">
        <v>41</v>
      </c>
      <c r="C479" s="147">
        <v>420</v>
      </c>
      <c r="D479" s="148">
        <f>D478+D477+D476</f>
        <v>9.9</v>
      </c>
      <c r="E479" s="148">
        <f>E478+E477+E476</f>
        <v>10.43</v>
      </c>
      <c r="F479" s="148">
        <f>F478+F477+F476</f>
        <v>59.2</v>
      </c>
      <c r="G479" s="147">
        <f>G478+G477+G476</f>
        <v>372</v>
      </c>
      <c r="H479" s="154"/>
    </row>
    <row r="480" spans="1:8" ht="24.9" customHeight="1" x14ac:dyDescent="0.4">
      <c r="A480" s="474" t="s">
        <v>23</v>
      </c>
      <c r="B480" s="169" t="s">
        <v>42</v>
      </c>
      <c r="C480" s="151" t="s">
        <v>551</v>
      </c>
      <c r="D480" s="143">
        <v>1.08</v>
      </c>
      <c r="E480" s="144">
        <v>0.5</v>
      </c>
      <c r="F480" s="144">
        <v>11.6</v>
      </c>
      <c r="G480" s="174">
        <v>55.16</v>
      </c>
      <c r="H480" s="191"/>
    </row>
    <row r="481" spans="1:8" ht="24.9" customHeight="1" x14ac:dyDescent="0.4">
      <c r="A481" s="434"/>
      <c r="B481" s="25" t="s">
        <v>44</v>
      </c>
      <c r="C481" s="155">
        <v>150</v>
      </c>
      <c r="D481" s="148">
        <f>D480</f>
        <v>1.08</v>
      </c>
      <c r="E481" s="148">
        <f>E480</f>
        <v>0.5</v>
      </c>
      <c r="F481" s="148">
        <f>F480</f>
        <v>11.6</v>
      </c>
      <c r="G481" s="147">
        <f>G480</f>
        <v>55.16</v>
      </c>
      <c r="H481" s="154"/>
    </row>
    <row r="482" spans="1:8" ht="24.9" customHeight="1" x14ac:dyDescent="0.4">
      <c r="A482" s="435" t="s">
        <v>6</v>
      </c>
      <c r="B482" s="315" t="s">
        <v>280</v>
      </c>
      <c r="C482" s="315">
        <v>60</v>
      </c>
      <c r="D482" s="315">
        <v>0.9</v>
      </c>
      <c r="E482" s="315">
        <v>2.7</v>
      </c>
      <c r="F482" s="315">
        <v>6.6</v>
      </c>
      <c r="G482" s="349">
        <v>54</v>
      </c>
      <c r="H482" s="46" t="s">
        <v>456</v>
      </c>
    </row>
    <row r="483" spans="1:8" ht="40.5" customHeight="1" x14ac:dyDescent="0.4">
      <c r="A483" s="435"/>
      <c r="B483" s="158" t="s">
        <v>594</v>
      </c>
      <c r="C483" s="142" t="s">
        <v>304</v>
      </c>
      <c r="D483" s="151" t="s">
        <v>305</v>
      </c>
      <c r="E483" s="151" t="s">
        <v>306</v>
      </c>
      <c r="F483" s="151" t="s">
        <v>307</v>
      </c>
      <c r="G483" s="153" t="s">
        <v>308</v>
      </c>
      <c r="H483" s="146" t="s">
        <v>761</v>
      </c>
    </row>
    <row r="484" spans="1:8" ht="24.9" customHeight="1" x14ac:dyDescent="0.4">
      <c r="A484" s="435"/>
      <c r="B484" s="150" t="s">
        <v>49</v>
      </c>
      <c r="C484" s="31">
        <v>180</v>
      </c>
      <c r="D484" s="163">
        <v>11.52</v>
      </c>
      <c r="E484" s="163">
        <v>10.32</v>
      </c>
      <c r="F484" s="163">
        <v>30.6</v>
      </c>
      <c r="G484" s="161">
        <v>196</v>
      </c>
      <c r="H484" s="146" t="s">
        <v>501</v>
      </c>
    </row>
    <row r="485" spans="1:8" ht="24.9" customHeight="1" x14ac:dyDescent="0.4">
      <c r="A485" s="435"/>
      <c r="B485" s="162" t="s">
        <v>66</v>
      </c>
      <c r="C485" s="160">
        <v>50</v>
      </c>
      <c r="D485" s="163">
        <v>3.8</v>
      </c>
      <c r="E485" s="163">
        <v>0.4</v>
      </c>
      <c r="F485" s="163">
        <v>24.6</v>
      </c>
      <c r="G485" s="161">
        <v>117</v>
      </c>
      <c r="H485" s="157" t="s">
        <v>432</v>
      </c>
    </row>
    <row r="486" spans="1:8" ht="24.9" customHeight="1" x14ac:dyDescent="0.4">
      <c r="A486" s="436"/>
      <c r="B486" s="150" t="s">
        <v>210</v>
      </c>
      <c r="C486" s="142">
        <v>180</v>
      </c>
      <c r="D486" s="151" t="s">
        <v>380</v>
      </c>
      <c r="E486" s="151" t="s">
        <v>502</v>
      </c>
      <c r="F486" s="156" t="s">
        <v>503</v>
      </c>
      <c r="G486" s="145">
        <v>99</v>
      </c>
      <c r="H486" s="157" t="s">
        <v>450</v>
      </c>
    </row>
    <row r="487" spans="1:8" ht="24.9" customHeight="1" x14ac:dyDescent="0.4">
      <c r="A487" s="434"/>
      <c r="B487" s="20" t="s">
        <v>80</v>
      </c>
      <c r="C487" s="166" t="s">
        <v>584</v>
      </c>
      <c r="D487" s="167">
        <f>D482+D483+D484+D485+D486</f>
        <v>22.88</v>
      </c>
      <c r="E487" s="167">
        <f>E482+E483+E484+E485+E486</f>
        <v>16.63</v>
      </c>
      <c r="F487" s="167">
        <f>F482+F483+F484+F485+F486</f>
        <v>109.36</v>
      </c>
      <c r="G487" s="168">
        <f>G482+G483+G484+G485+G486</f>
        <v>611</v>
      </c>
      <c r="H487" s="154"/>
    </row>
    <row r="488" spans="1:8" ht="24.9" customHeight="1" x14ac:dyDescent="0.4">
      <c r="A488" s="474" t="s">
        <v>59</v>
      </c>
      <c r="B488" s="180" t="s">
        <v>125</v>
      </c>
      <c r="C488" s="185">
        <v>40</v>
      </c>
      <c r="D488" s="143">
        <v>2.27</v>
      </c>
      <c r="E488" s="143">
        <v>2.93</v>
      </c>
      <c r="F488" s="186">
        <v>36.200000000000003</v>
      </c>
      <c r="G488" s="145">
        <v>180.36</v>
      </c>
      <c r="H488" s="154"/>
    </row>
    <row r="489" spans="1:8" ht="24.9" customHeight="1" x14ac:dyDescent="0.4">
      <c r="A489" s="436"/>
      <c r="B489" s="169" t="s">
        <v>42</v>
      </c>
      <c r="C489" s="162">
        <v>180</v>
      </c>
      <c r="D489" s="162">
        <v>1.3</v>
      </c>
      <c r="E489" s="162">
        <v>0.6</v>
      </c>
      <c r="F489" s="162">
        <v>13.9</v>
      </c>
      <c r="G489" s="170">
        <v>66</v>
      </c>
      <c r="H489" s="146"/>
    </row>
    <row r="490" spans="1:8" ht="24.9" customHeight="1" x14ac:dyDescent="0.4">
      <c r="A490" s="434"/>
      <c r="B490" s="20" t="s">
        <v>81</v>
      </c>
      <c r="C490" s="181">
        <v>220</v>
      </c>
      <c r="D490" s="167">
        <f>D489+D488</f>
        <v>3.5700000000000003</v>
      </c>
      <c r="E490" s="167">
        <f>E489+E488</f>
        <v>3.5300000000000002</v>
      </c>
      <c r="F490" s="167">
        <f>F489+F488</f>
        <v>50.1</v>
      </c>
      <c r="G490" s="168">
        <f>G489+G488</f>
        <v>246.36</v>
      </c>
      <c r="H490" s="191"/>
    </row>
    <row r="491" spans="1:8" ht="24.9" customHeight="1" x14ac:dyDescent="0.4">
      <c r="A491" s="474" t="s">
        <v>8</v>
      </c>
      <c r="B491" s="150" t="s">
        <v>270</v>
      </c>
      <c r="C491" s="173" t="s">
        <v>74</v>
      </c>
      <c r="D491" s="151" t="s">
        <v>187</v>
      </c>
      <c r="E491" s="151" t="s">
        <v>276</v>
      </c>
      <c r="F491" s="178" t="s">
        <v>277</v>
      </c>
      <c r="G491" s="153" t="s">
        <v>278</v>
      </c>
      <c r="H491" s="64" t="s">
        <v>435</v>
      </c>
    </row>
    <row r="492" spans="1:8" ht="24.9" customHeight="1" x14ac:dyDescent="0.4">
      <c r="A492" s="436"/>
      <c r="B492" s="158" t="s">
        <v>194</v>
      </c>
      <c r="C492" s="142">
        <v>180</v>
      </c>
      <c r="D492" s="151" t="s">
        <v>31</v>
      </c>
      <c r="E492" s="151" t="s">
        <v>32</v>
      </c>
      <c r="F492" s="156" t="s">
        <v>33</v>
      </c>
      <c r="G492" s="145" t="s">
        <v>35</v>
      </c>
      <c r="H492" s="183" t="s">
        <v>430</v>
      </c>
    </row>
    <row r="493" spans="1:8" ht="24.9" customHeight="1" x14ac:dyDescent="0.4">
      <c r="A493" s="436"/>
      <c r="B493" s="315" t="s">
        <v>294</v>
      </c>
      <c r="C493" s="312">
        <v>50</v>
      </c>
      <c r="D493" s="345" t="s">
        <v>217</v>
      </c>
      <c r="E493" s="345" t="s">
        <v>295</v>
      </c>
      <c r="F493" s="345" t="s">
        <v>296</v>
      </c>
      <c r="G493" s="309" t="s">
        <v>297</v>
      </c>
      <c r="H493" s="310" t="s">
        <v>481</v>
      </c>
    </row>
    <row r="494" spans="1:8" ht="24.9" customHeight="1" x14ac:dyDescent="0.4">
      <c r="A494" s="436"/>
      <c r="B494" s="169" t="s">
        <v>190</v>
      </c>
      <c r="C494" s="151" t="s">
        <v>600</v>
      </c>
      <c r="D494" s="143">
        <v>0.4</v>
      </c>
      <c r="E494" s="144">
        <v>0.4</v>
      </c>
      <c r="F494" s="144">
        <v>9.8000000000000007</v>
      </c>
      <c r="G494" s="174">
        <v>47</v>
      </c>
      <c r="H494" s="46"/>
    </row>
    <row r="495" spans="1:8" ht="24.9" customHeight="1" x14ac:dyDescent="0.4">
      <c r="A495" s="434"/>
      <c r="B495" s="20" t="s">
        <v>82</v>
      </c>
      <c r="C495" s="147">
        <v>485</v>
      </c>
      <c r="D495" s="175">
        <f>D427+D492+D493+D494</f>
        <v>13.4</v>
      </c>
      <c r="E495" s="175">
        <f>E427+E492+E493+E494</f>
        <v>13.729999999999999</v>
      </c>
      <c r="F495" s="175">
        <f>F427+F492+F493+F494</f>
        <v>81.3</v>
      </c>
      <c r="G495" s="172">
        <f>G427+G492+G493+G494</f>
        <v>523</v>
      </c>
      <c r="H495" s="154"/>
    </row>
    <row r="496" spans="1:8" ht="24.9" customHeight="1" x14ac:dyDescent="0.4">
      <c r="A496" s="490" t="s">
        <v>83</v>
      </c>
      <c r="B496" s="473"/>
      <c r="C496" s="172">
        <f>C495+C490+C487+C481+C479</f>
        <v>1975</v>
      </c>
      <c r="D496" s="175">
        <f>D495+D490+D487+D481+D479</f>
        <v>50.829999999999991</v>
      </c>
      <c r="E496" s="175">
        <f>E495+E490+E487+E481+E479</f>
        <v>44.82</v>
      </c>
      <c r="F496" s="175">
        <f>F495+F490+F487+F481+F479</f>
        <v>311.56</v>
      </c>
      <c r="G496" s="172">
        <f>G495+G490+G487+G481+G479</f>
        <v>1807.5200000000002</v>
      </c>
      <c r="H496" s="154"/>
    </row>
    <row r="497" spans="1:7" ht="24.9" customHeight="1" x14ac:dyDescent="0.4">
      <c r="A497" s="475" t="s">
        <v>498</v>
      </c>
      <c r="B497" s="476"/>
      <c r="C497" s="171">
        <f>C498/20</f>
        <v>1829.8</v>
      </c>
      <c r="D497" s="175">
        <f>D498/20</f>
        <v>51.154999999999987</v>
      </c>
      <c r="E497" s="175">
        <f>E498/20</f>
        <v>47.602250000000005</v>
      </c>
      <c r="F497" s="175">
        <f>F498/20</f>
        <v>244.51450000000006</v>
      </c>
      <c r="G497" s="172">
        <f>G498/20</f>
        <v>1550.704</v>
      </c>
    </row>
    <row r="498" spans="1:7" x14ac:dyDescent="0.4">
      <c r="C498" s="95">
        <f>C496+C472+C447+C423+C399+C374+C348+C324+C300+C276+C252+C228+C204+C181+C156+C130+C104+C80+C54+C31</f>
        <v>36596</v>
      </c>
      <c r="D498" s="95">
        <f>D496+D472+D447+D423+D399+D374+D348+D324+D300+D276+D252+D228+D204+D181+D156+D130+D104+D80+D54+D31</f>
        <v>1023.0999999999998</v>
      </c>
      <c r="E498" s="95">
        <f>E496+E472+E447+E423+E399+E374+E348+E324+E300+E276+E252+E228+E204+E181+E156+E130+E104+E80+E54+E31</f>
        <v>952.04500000000007</v>
      </c>
      <c r="F498" s="95">
        <f>F496+F472+F447+F423+F399+F374+F348+F324+F300+F276+F252+F228+F204+F181+F156+F130+F104+F80+F54+F31</f>
        <v>4890.2900000000009</v>
      </c>
      <c r="G498" s="95">
        <f>G496+G472+G447+G423+G399+G374+G348+G324+G300+G276+G252+G228+G204+G181+G156+G130+G104+G80+G54+G31</f>
        <v>31014.079999999998</v>
      </c>
    </row>
  </sheetData>
  <mergeCells count="270"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5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5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5" x14ac:dyDescent="0.4">
      <c r="A3" s="140" t="s">
        <v>3</v>
      </c>
      <c r="B3" s="2"/>
      <c r="C3" s="2"/>
      <c r="F3" s="108"/>
      <c r="G3" s="108"/>
      <c r="H3" s="109" t="s">
        <v>867</v>
      </c>
    </row>
    <row r="4" spans="1:15" x14ac:dyDescent="0.4">
      <c r="A4" s="140" t="s">
        <v>838</v>
      </c>
      <c r="B4" s="2"/>
      <c r="C4" s="2"/>
      <c r="H4" s="108" t="s">
        <v>838</v>
      </c>
    </row>
    <row r="5" spans="1:15" ht="48.75" customHeight="1" x14ac:dyDescent="0.4">
      <c r="A5" s="453" t="s">
        <v>766</v>
      </c>
      <c r="B5" s="453"/>
      <c r="C5" s="453"/>
      <c r="D5" s="453"/>
      <c r="E5" s="453"/>
      <c r="F5" s="453"/>
      <c r="G5" s="453"/>
      <c r="H5" s="453"/>
    </row>
    <row r="6" spans="1:15" x14ac:dyDescent="0.4">
      <c r="A6" s="454" t="s">
        <v>879</v>
      </c>
      <c r="B6" s="454"/>
      <c r="C6" s="454"/>
      <c r="D6" s="454"/>
      <c r="E6" s="454"/>
      <c r="F6" s="454"/>
      <c r="G6" s="454"/>
      <c r="H6" s="454"/>
    </row>
    <row r="8" spans="1:15" x14ac:dyDescent="0.4">
      <c r="A8" s="488" t="s">
        <v>24</v>
      </c>
      <c r="B8" s="488" t="s">
        <v>25</v>
      </c>
      <c r="C8" s="487" t="s">
        <v>26</v>
      </c>
      <c r="D8" s="487" t="s">
        <v>543</v>
      </c>
      <c r="E8" s="487"/>
      <c r="F8" s="487"/>
      <c r="G8" s="488" t="s">
        <v>38</v>
      </c>
      <c r="H8" s="488" t="s">
        <v>39</v>
      </c>
    </row>
    <row r="9" spans="1:15" x14ac:dyDescent="0.4">
      <c r="A9" s="489"/>
      <c r="B9" s="489"/>
      <c r="C9" s="474"/>
      <c r="D9" s="139" t="s">
        <v>4</v>
      </c>
      <c r="E9" s="139" t="s">
        <v>36</v>
      </c>
      <c r="F9" s="139" t="s">
        <v>30</v>
      </c>
      <c r="G9" s="489"/>
      <c r="H9" s="489"/>
      <c r="J9" s="85"/>
      <c r="K9" s="418" t="s">
        <v>855</v>
      </c>
      <c r="L9" s="6"/>
      <c r="M9" s="6"/>
      <c r="N9" s="6"/>
      <c r="O9" s="6"/>
    </row>
    <row r="10" spans="1:15" ht="24.9" customHeight="1" x14ac:dyDescent="0.4">
      <c r="A10" s="485" t="s">
        <v>536</v>
      </c>
      <c r="B10" s="461"/>
      <c r="C10" s="461"/>
      <c r="D10" s="461"/>
      <c r="E10" s="461"/>
      <c r="F10" s="461"/>
      <c r="G10" s="461"/>
      <c r="H10" s="462"/>
      <c r="J10" s="85"/>
      <c r="K10" s="206" t="s">
        <v>769</v>
      </c>
      <c r="L10" s="215"/>
      <c r="M10" s="215"/>
      <c r="N10" s="6"/>
    </row>
    <row r="11" spans="1:15" ht="24.9" customHeight="1" x14ac:dyDescent="0.4">
      <c r="A11" s="486" t="s">
        <v>496</v>
      </c>
      <c r="B11" s="464"/>
      <c r="C11" s="479"/>
      <c r="D11" s="479"/>
      <c r="E11" s="479"/>
      <c r="F11" s="479"/>
      <c r="G11" s="479"/>
      <c r="H11" s="480"/>
      <c r="J11" s="85"/>
      <c r="L11" s="208"/>
      <c r="M11" s="208"/>
    </row>
    <row r="12" spans="1:15" ht="24.9" customHeight="1" x14ac:dyDescent="0.4">
      <c r="A12" s="487" t="s">
        <v>40</v>
      </c>
      <c r="B12" s="158" t="s">
        <v>239</v>
      </c>
      <c r="C12" s="142" t="s">
        <v>113</v>
      </c>
      <c r="D12" s="143">
        <v>7.1</v>
      </c>
      <c r="E12" s="143">
        <v>7.6</v>
      </c>
      <c r="F12" s="143">
        <v>36.700000000000003</v>
      </c>
      <c r="G12" s="145">
        <v>245</v>
      </c>
      <c r="H12" s="146" t="s">
        <v>476</v>
      </c>
      <c r="J12" s="85"/>
      <c r="K12" s="207" t="s">
        <v>770</v>
      </c>
    </row>
    <row r="13" spans="1:15" ht="24.9" customHeight="1" x14ac:dyDescent="0.4">
      <c r="A13" s="487"/>
      <c r="B13" s="180" t="s">
        <v>89</v>
      </c>
      <c r="C13" s="173">
        <v>180</v>
      </c>
      <c r="D13" s="178">
        <v>2.5</v>
      </c>
      <c r="E13" s="178">
        <v>2.5</v>
      </c>
      <c r="F13" s="179">
        <v>13.2</v>
      </c>
      <c r="G13" s="178">
        <v>84</v>
      </c>
      <c r="H13" s="169" t="s">
        <v>439</v>
      </c>
      <c r="J13" s="85"/>
      <c r="K13" s="85"/>
    </row>
    <row r="14" spans="1:15" ht="24.9" customHeight="1" x14ac:dyDescent="0.4">
      <c r="A14" s="487"/>
      <c r="B14" s="18" t="s">
        <v>104</v>
      </c>
      <c r="C14" s="173">
        <v>30</v>
      </c>
      <c r="D14" s="151">
        <v>3.2</v>
      </c>
      <c r="E14" s="151">
        <v>0.3</v>
      </c>
      <c r="F14" s="151">
        <v>15.3</v>
      </c>
      <c r="G14" s="145">
        <v>79</v>
      </c>
      <c r="H14" s="158"/>
      <c r="J14" s="85"/>
      <c r="K14" s="96"/>
    </row>
    <row r="15" spans="1:15" ht="24.9" customHeight="1" x14ac:dyDescent="0.4">
      <c r="A15" s="487"/>
      <c r="B15" s="20" t="s">
        <v>41</v>
      </c>
      <c r="C15" s="147">
        <v>415</v>
      </c>
      <c r="D15" s="148">
        <f>SUM(D12:D14)</f>
        <v>12.8</v>
      </c>
      <c r="E15" s="148">
        <f>SUM(E12:E14)</f>
        <v>10.4</v>
      </c>
      <c r="F15" s="148">
        <f>SUM(F12:F14)</f>
        <v>65.2</v>
      </c>
      <c r="G15" s="147">
        <f>SUM(G12:G14)</f>
        <v>408</v>
      </c>
      <c r="H15" s="149"/>
      <c r="J15" s="85"/>
      <c r="K15" s="85"/>
    </row>
    <row r="16" spans="1:15" ht="24.9" customHeight="1" x14ac:dyDescent="0.4">
      <c r="A16" s="474" t="s">
        <v>23</v>
      </c>
      <c r="B16" s="169" t="s">
        <v>42</v>
      </c>
      <c r="C16" s="151" t="s">
        <v>551</v>
      </c>
      <c r="D16" s="143">
        <v>1.08</v>
      </c>
      <c r="E16" s="144">
        <v>0.5</v>
      </c>
      <c r="F16" s="144">
        <v>11.6</v>
      </c>
      <c r="G16" s="174">
        <v>55.16</v>
      </c>
      <c r="H16" s="149"/>
      <c r="J16" s="85"/>
      <c r="K16" s="85"/>
    </row>
    <row r="17" spans="1:11" ht="24.9" customHeight="1" x14ac:dyDescent="0.4">
      <c r="A17" s="434"/>
      <c r="B17" s="25" t="s">
        <v>44</v>
      </c>
      <c r="C17" s="155">
        <v>150</v>
      </c>
      <c r="D17" s="148">
        <f>D16</f>
        <v>1.08</v>
      </c>
      <c r="E17" s="148">
        <f>E16</f>
        <v>0.5</v>
      </c>
      <c r="F17" s="148">
        <f>F16</f>
        <v>11.6</v>
      </c>
      <c r="G17" s="147">
        <f>G16</f>
        <v>55.16</v>
      </c>
      <c r="H17" s="149"/>
      <c r="J17" s="85"/>
      <c r="K17" s="96"/>
    </row>
    <row r="18" spans="1:11" ht="24.9" customHeight="1" x14ac:dyDescent="0.4">
      <c r="A18" s="469" t="s">
        <v>6</v>
      </c>
      <c r="B18" s="336" t="s">
        <v>597</v>
      </c>
      <c r="C18" s="306">
        <v>60</v>
      </c>
      <c r="D18" s="307">
        <v>0.8</v>
      </c>
      <c r="E18" s="307">
        <v>0.06</v>
      </c>
      <c r="F18" s="308">
        <v>4.0999999999999996</v>
      </c>
      <c r="G18" s="309">
        <v>20</v>
      </c>
      <c r="H18" s="327" t="s">
        <v>598</v>
      </c>
      <c r="J18" s="85"/>
      <c r="K18" s="96"/>
    </row>
    <row r="19" spans="1:11" ht="24" customHeight="1" x14ac:dyDescent="0.4">
      <c r="A19" s="435"/>
      <c r="B19" s="162" t="s">
        <v>325</v>
      </c>
      <c r="C19" s="160" t="s">
        <v>554</v>
      </c>
      <c r="D19" s="160">
        <v>6.8</v>
      </c>
      <c r="E19" s="160">
        <v>3.15</v>
      </c>
      <c r="F19" s="160">
        <v>10.6</v>
      </c>
      <c r="G19" s="161">
        <v>103</v>
      </c>
      <c r="H19" s="46" t="s">
        <v>441</v>
      </c>
      <c r="J19" s="85"/>
      <c r="K19" s="96"/>
    </row>
    <row r="20" spans="1:11" ht="24.9" customHeight="1" x14ac:dyDescent="0.4">
      <c r="A20" s="435"/>
      <c r="B20" s="180" t="s">
        <v>362</v>
      </c>
      <c r="C20" s="142">
        <v>220</v>
      </c>
      <c r="D20" s="151" t="s">
        <v>363</v>
      </c>
      <c r="E20" s="151" t="s">
        <v>364</v>
      </c>
      <c r="F20" s="156" t="s">
        <v>365</v>
      </c>
      <c r="G20" s="145" t="s">
        <v>22</v>
      </c>
      <c r="H20" s="146" t="s">
        <v>483</v>
      </c>
      <c r="J20" s="85"/>
      <c r="K20" s="96"/>
    </row>
    <row r="21" spans="1:11" ht="24.9" customHeight="1" x14ac:dyDescent="0.4">
      <c r="A21" s="435"/>
      <c r="B21" s="162" t="s">
        <v>50</v>
      </c>
      <c r="C21" s="142">
        <v>50</v>
      </c>
      <c r="D21" s="143" t="s">
        <v>51</v>
      </c>
      <c r="E21" s="143" t="s">
        <v>52</v>
      </c>
      <c r="F21" s="144" t="s">
        <v>53</v>
      </c>
      <c r="G21" s="145" t="s">
        <v>54</v>
      </c>
      <c r="H21" s="149"/>
      <c r="J21" s="85"/>
      <c r="K21" s="96"/>
    </row>
    <row r="22" spans="1:11" ht="24.9" customHeight="1" x14ac:dyDescent="0.4">
      <c r="A22" s="436"/>
      <c r="B22" s="35" t="s">
        <v>55</v>
      </c>
      <c r="C22" s="160">
        <v>180</v>
      </c>
      <c r="D22" s="163" t="s">
        <v>56</v>
      </c>
      <c r="E22" s="163" t="s">
        <v>56</v>
      </c>
      <c r="F22" s="164" t="s">
        <v>57</v>
      </c>
      <c r="G22" s="165" t="s">
        <v>58</v>
      </c>
      <c r="H22" s="182" t="s">
        <v>432</v>
      </c>
    </row>
    <row r="23" spans="1:11" ht="24.9" customHeight="1" x14ac:dyDescent="0.4">
      <c r="A23" s="434"/>
      <c r="B23" s="20" t="s">
        <v>80</v>
      </c>
      <c r="C23" s="166" t="s">
        <v>555</v>
      </c>
      <c r="D23" s="167">
        <f>D22+D21+D20+D19+D18</f>
        <v>33.899999999999991</v>
      </c>
      <c r="E23" s="167">
        <f>E22+E21+E20+E19+E18</f>
        <v>26.709999999999997</v>
      </c>
      <c r="F23" s="167">
        <f>F22+F21+F20+F19+F18</f>
        <v>90.499999999999986</v>
      </c>
      <c r="G23" s="168">
        <f>G22+G21+G20+G19+G18</f>
        <v>697</v>
      </c>
      <c r="H23" s="149"/>
    </row>
    <row r="24" spans="1:11" ht="24.9" customHeight="1" x14ac:dyDescent="0.4">
      <c r="A24" s="474" t="s">
        <v>59</v>
      </c>
      <c r="B24" s="390" t="s">
        <v>868</v>
      </c>
      <c r="C24" s="306">
        <v>175</v>
      </c>
      <c r="D24" s="313" t="s">
        <v>64</v>
      </c>
      <c r="E24" s="313" t="s">
        <v>100</v>
      </c>
      <c r="F24" s="314" t="s">
        <v>146</v>
      </c>
      <c r="G24" s="309">
        <v>108</v>
      </c>
      <c r="H24" s="310" t="s">
        <v>433</v>
      </c>
    </row>
    <row r="25" spans="1:11" ht="24.9" customHeight="1" x14ac:dyDescent="0.4">
      <c r="A25" s="434"/>
      <c r="B25" s="20" t="s">
        <v>81</v>
      </c>
      <c r="C25" s="209">
        <v>175</v>
      </c>
      <c r="D25" s="210" t="s">
        <v>208</v>
      </c>
      <c r="E25" s="210" t="s">
        <v>290</v>
      </c>
      <c r="F25" s="211" t="s">
        <v>127</v>
      </c>
      <c r="G25" s="212">
        <v>44</v>
      </c>
      <c r="H25" s="149"/>
    </row>
    <row r="26" spans="1:11" ht="24.9" customHeight="1" x14ac:dyDescent="0.4">
      <c r="A26" s="474" t="s">
        <v>8</v>
      </c>
      <c r="B26" s="150" t="s">
        <v>163</v>
      </c>
      <c r="C26" s="173" t="s">
        <v>403</v>
      </c>
      <c r="D26" s="151" t="s">
        <v>301</v>
      </c>
      <c r="E26" s="151" t="s">
        <v>400</v>
      </c>
      <c r="F26" s="151" t="s">
        <v>401</v>
      </c>
      <c r="G26" s="153" t="s">
        <v>402</v>
      </c>
      <c r="H26" s="146" t="s">
        <v>462</v>
      </c>
    </row>
    <row r="27" spans="1:11" ht="24.9" customHeight="1" x14ac:dyDescent="0.4">
      <c r="A27" s="436"/>
      <c r="B27" s="146" t="s">
        <v>67</v>
      </c>
      <c r="C27" s="142">
        <v>180</v>
      </c>
      <c r="D27" s="143">
        <v>1.3</v>
      </c>
      <c r="E27" s="143" t="s">
        <v>68</v>
      </c>
      <c r="F27" s="202" t="s">
        <v>69</v>
      </c>
      <c r="G27" s="153" t="s">
        <v>70</v>
      </c>
      <c r="H27" s="150" t="s">
        <v>436</v>
      </c>
    </row>
    <row r="28" spans="1:11" ht="24.9" customHeight="1" x14ac:dyDescent="0.4">
      <c r="A28" s="436"/>
      <c r="B28" s="180" t="s">
        <v>162</v>
      </c>
      <c r="C28" s="173">
        <v>120</v>
      </c>
      <c r="D28" s="151" t="s">
        <v>72</v>
      </c>
      <c r="E28" s="151" t="s">
        <v>93</v>
      </c>
      <c r="F28" s="156" t="s">
        <v>599</v>
      </c>
      <c r="G28" s="145">
        <v>115</v>
      </c>
      <c r="H28" s="149"/>
    </row>
    <row r="29" spans="1:11" ht="24.9" customHeight="1" x14ac:dyDescent="0.4">
      <c r="A29" s="434"/>
      <c r="B29" s="20" t="s">
        <v>82</v>
      </c>
      <c r="C29" s="147">
        <v>470</v>
      </c>
      <c r="D29" s="172">
        <f>D26+D27+D28</f>
        <v>30.6</v>
      </c>
      <c r="E29" s="172">
        <f>E26+E27+E28</f>
        <v>21.700000000000003</v>
      </c>
      <c r="F29" s="172">
        <f>F26+F27+F28</f>
        <v>70.400000000000006</v>
      </c>
      <c r="G29" s="172">
        <f>G26+G27+G28</f>
        <v>601</v>
      </c>
      <c r="H29" s="149"/>
    </row>
    <row r="30" spans="1:11" ht="24.9" customHeight="1" x14ac:dyDescent="0.4">
      <c r="A30" s="490" t="s">
        <v>83</v>
      </c>
      <c r="B30" s="473"/>
      <c r="C30" s="172">
        <f>C15+C17+C23+C25+C29</f>
        <v>1930</v>
      </c>
      <c r="D30" s="172">
        <f>D15+D17+D23+D25+D29</f>
        <v>83.28</v>
      </c>
      <c r="E30" s="172">
        <f>E15+E17+E23+E25+E29</f>
        <v>59.39</v>
      </c>
      <c r="F30" s="172">
        <f>F15+F17+F23+F25+F29</f>
        <v>244.1</v>
      </c>
      <c r="G30" s="172">
        <f>G15+G17+G23+G25+G29</f>
        <v>1805.1599999999999</v>
      </c>
      <c r="H30" s="149"/>
    </row>
    <row r="31" spans="1:11" x14ac:dyDescent="0.4">
      <c r="A31" s="488" t="s">
        <v>24</v>
      </c>
      <c r="B31" s="488" t="s">
        <v>25</v>
      </c>
      <c r="C31" s="487" t="s">
        <v>26</v>
      </c>
      <c r="D31" s="487" t="s">
        <v>543</v>
      </c>
      <c r="E31" s="487"/>
      <c r="F31" s="487"/>
      <c r="G31" s="488" t="s">
        <v>38</v>
      </c>
      <c r="H31" s="488" t="s">
        <v>39</v>
      </c>
    </row>
    <row r="32" spans="1:11" x14ac:dyDescent="0.4">
      <c r="A32" s="489"/>
      <c r="B32" s="489"/>
      <c r="C32" s="474"/>
      <c r="D32" s="139" t="s">
        <v>4</v>
      </c>
      <c r="E32" s="139" t="s">
        <v>36</v>
      </c>
      <c r="F32" s="139" t="s">
        <v>30</v>
      </c>
      <c r="G32" s="489"/>
      <c r="H32" s="489"/>
    </row>
    <row r="33" spans="1:8" ht="24.9" customHeight="1" x14ac:dyDescent="0.4">
      <c r="A33" s="486" t="s">
        <v>333</v>
      </c>
      <c r="B33" s="464"/>
      <c r="C33" s="479"/>
      <c r="D33" s="479"/>
      <c r="E33" s="479"/>
      <c r="F33" s="479"/>
      <c r="G33" s="479"/>
      <c r="H33" s="480"/>
    </row>
    <row r="34" spans="1:8" ht="24.9" customHeight="1" x14ac:dyDescent="0.4">
      <c r="A34" s="487" t="s">
        <v>40</v>
      </c>
      <c r="B34" s="158" t="s">
        <v>199</v>
      </c>
      <c r="C34" s="173" t="s">
        <v>113</v>
      </c>
      <c r="D34" s="151" t="s">
        <v>200</v>
      </c>
      <c r="E34" s="151" t="s">
        <v>200</v>
      </c>
      <c r="F34" s="151" t="s">
        <v>201</v>
      </c>
      <c r="G34" s="153" t="s">
        <v>171</v>
      </c>
      <c r="H34" s="183" t="s">
        <v>463</v>
      </c>
    </row>
    <row r="35" spans="1:8" ht="34.5" customHeight="1" x14ac:dyDescent="0.4">
      <c r="A35" s="487"/>
      <c r="B35" s="18" t="s">
        <v>141</v>
      </c>
      <c r="C35" s="173" t="s">
        <v>142</v>
      </c>
      <c r="D35" s="151" t="s">
        <v>105</v>
      </c>
      <c r="E35" s="151" t="s">
        <v>143</v>
      </c>
      <c r="F35" s="151" t="s">
        <v>144</v>
      </c>
      <c r="G35" s="145" t="s">
        <v>145</v>
      </c>
      <c r="H35" s="146" t="s">
        <v>451</v>
      </c>
    </row>
    <row r="36" spans="1:8" ht="24.9" customHeight="1" x14ac:dyDescent="0.4">
      <c r="A36" s="487"/>
      <c r="B36" s="146" t="s">
        <v>67</v>
      </c>
      <c r="C36" s="142">
        <v>180</v>
      </c>
      <c r="D36" s="143">
        <v>1.3</v>
      </c>
      <c r="E36" s="143" t="s">
        <v>68</v>
      </c>
      <c r="F36" s="202" t="s">
        <v>69</v>
      </c>
      <c r="G36" s="153" t="s">
        <v>70</v>
      </c>
      <c r="H36" s="150" t="s">
        <v>436</v>
      </c>
    </row>
    <row r="37" spans="1:8" ht="24.9" customHeight="1" x14ac:dyDescent="0.4">
      <c r="A37" s="487"/>
      <c r="B37" s="20" t="s">
        <v>41</v>
      </c>
      <c r="C37" s="147">
        <v>425</v>
      </c>
      <c r="D37" s="148">
        <f>D36+D35+D34</f>
        <v>15.3</v>
      </c>
      <c r="E37" s="148">
        <f>E36+E35+E34</f>
        <v>13.3</v>
      </c>
      <c r="F37" s="148">
        <f>F36+F35+F34</f>
        <v>61.6</v>
      </c>
      <c r="G37" s="147">
        <f>G36+G35+G34</f>
        <v>427</v>
      </c>
      <c r="H37" s="154"/>
    </row>
    <row r="38" spans="1:8" ht="24.9" customHeight="1" x14ac:dyDescent="0.4">
      <c r="A38" s="474" t="s">
        <v>23</v>
      </c>
      <c r="B38" s="169" t="s">
        <v>42</v>
      </c>
      <c r="C38" s="151" t="s">
        <v>551</v>
      </c>
      <c r="D38" s="143">
        <v>1.08</v>
      </c>
      <c r="E38" s="144">
        <v>0.5</v>
      </c>
      <c r="F38" s="144">
        <v>11.6</v>
      </c>
      <c r="G38" s="174">
        <v>55.16</v>
      </c>
      <c r="H38" s="149"/>
    </row>
    <row r="39" spans="1:8" ht="24.9" customHeight="1" x14ac:dyDescent="0.4">
      <c r="A39" s="434"/>
      <c r="B39" s="25" t="s">
        <v>44</v>
      </c>
      <c r="C39" s="155">
        <v>150</v>
      </c>
      <c r="D39" s="148">
        <f>D38</f>
        <v>1.08</v>
      </c>
      <c r="E39" s="148">
        <f>E38</f>
        <v>0.5</v>
      </c>
      <c r="F39" s="148">
        <f>F38</f>
        <v>11.6</v>
      </c>
      <c r="G39" s="147">
        <v>55</v>
      </c>
      <c r="H39" s="154"/>
    </row>
    <row r="40" spans="1:8" ht="24.9" customHeight="1" x14ac:dyDescent="0.4">
      <c r="A40" s="469" t="s">
        <v>6</v>
      </c>
      <c r="B40" s="336" t="s">
        <v>90</v>
      </c>
      <c r="C40" s="306">
        <v>60</v>
      </c>
      <c r="D40" s="307">
        <v>1.4</v>
      </c>
      <c r="E40" s="307">
        <v>2.7</v>
      </c>
      <c r="F40" s="308">
        <v>6.3</v>
      </c>
      <c r="G40" s="309">
        <v>55</v>
      </c>
      <c r="H40" s="311" t="s">
        <v>440</v>
      </c>
    </row>
    <row r="41" spans="1:8" ht="24.9" customHeight="1" x14ac:dyDescent="0.4">
      <c r="A41" s="435"/>
      <c r="B41" s="146" t="s">
        <v>203</v>
      </c>
      <c r="C41" s="142">
        <v>180</v>
      </c>
      <c r="D41" s="151" t="s">
        <v>314</v>
      </c>
      <c r="E41" s="151" t="s">
        <v>306</v>
      </c>
      <c r="F41" s="151" t="s">
        <v>218</v>
      </c>
      <c r="G41" s="153" t="s">
        <v>274</v>
      </c>
      <c r="H41" s="183" t="s">
        <v>461</v>
      </c>
    </row>
    <row r="42" spans="1:8" ht="24.9" customHeight="1" x14ac:dyDescent="0.4">
      <c r="A42" s="435"/>
      <c r="B42" s="200" t="s">
        <v>204</v>
      </c>
      <c r="C42" s="142">
        <v>70</v>
      </c>
      <c r="D42" s="151" t="s">
        <v>205</v>
      </c>
      <c r="E42" s="151" t="s">
        <v>206</v>
      </c>
      <c r="F42" s="151" t="s">
        <v>76</v>
      </c>
      <c r="G42" s="153">
        <v>185</v>
      </c>
      <c r="H42" s="183" t="s">
        <v>488</v>
      </c>
    </row>
    <row r="43" spans="1:8" ht="24" customHeight="1" x14ac:dyDescent="0.4">
      <c r="A43" s="435"/>
      <c r="B43" s="146" t="s">
        <v>180</v>
      </c>
      <c r="C43" s="142">
        <v>130</v>
      </c>
      <c r="D43" s="151" t="s">
        <v>46</v>
      </c>
      <c r="E43" s="151" t="s">
        <v>143</v>
      </c>
      <c r="F43" s="151" t="s">
        <v>185</v>
      </c>
      <c r="G43" s="153" t="s">
        <v>186</v>
      </c>
      <c r="H43" s="183" t="s">
        <v>455</v>
      </c>
    </row>
    <row r="44" spans="1:8" ht="24.9" customHeight="1" x14ac:dyDescent="0.4">
      <c r="A44" s="435"/>
      <c r="B44" s="162" t="s">
        <v>50</v>
      </c>
      <c r="C44" s="142">
        <v>50</v>
      </c>
      <c r="D44" s="143" t="s">
        <v>51</v>
      </c>
      <c r="E44" s="143" t="s">
        <v>52</v>
      </c>
      <c r="F44" s="144" t="s">
        <v>53</v>
      </c>
      <c r="G44" s="203" t="s">
        <v>54</v>
      </c>
      <c r="H44" s="154"/>
    </row>
    <row r="45" spans="1:8" ht="24" customHeight="1" x14ac:dyDescent="0.4">
      <c r="A45" s="436"/>
      <c r="B45" s="146" t="s">
        <v>327</v>
      </c>
      <c r="C45" s="142">
        <v>180</v>
      </c>
      <c r="D45" s="151">
        <v>0.9</v>
      </c>
      <c r="E45" s="151" t="s">
        <v>102</v>
      </c>
      <c r="F45" s="156" t="s">
        <v>103</v>
      </c>
      <c r="G45" s="203" t="s">
        <v>96</v>
      </c>
      <c r="H45" s="157" t="s">
        <v>443</v>
      </c>
    </row>
    <row r="46" spans="1:8" ht="24.9" customHeight="1" x14ac:dyDescent="0.4">
      <c r="A46" s="434"/>
      <c r="B46" s="20" t="s">
        <v>80</v>
      </c>
      <c r="C46" s="166">
        <f>SUM(C40:C45)</f>
        <v>670</v>
      </c>
      <c r="D46" s="167">
        <f>D45+D44+D43+D42+D41+D40</f>
        <v>26.01</v>
      </c>
      <c r="E46" s="167">
        <f>E45+E44+E43+E42+E41+E40</f>
        <v>23.105</v>
      </c>
      <c r="F46" s="167">
        <f>F45+F44+F43+F42+F41+F40</f>
        <v>95.75</v>
      </c>
      <c r="G46" s="168">
        <f>G45+G44+G43+G42+G41+G40</f>
        <v>668</v>
      </c>
      <c r="H46" s="154"/>
    </row>
    <row r="47" spans="1:8" ht="24.9" customHeight="1" x14ac:dyDescent="0.4">
      <c r="A47" s="474" t="s">
        <v>59</v>
      </c>
      <c r="B47" s="311" t="s">
        <v>189</v>
      </c>
      <c r="C47" s="306">
        <v>175</v>
      </c>
      <c r="D47" s="402">
        <v>5</v>
      </c>
      <c r="E47" s="313" t="s">
        <v>295</v>
      </c>
      <c r="F47" s="314" t="s">
        <v>869</v>
      </c>
      <c r="G47" s="309">
        <v>93</v>
      </c>
      <c r="H47" s="310" t="s">
        <v>433</v>
      </c>
    </row>
    <row r="48" spans="1:8" ht="24.9" customHeight="1" x14ac:dyDescent="0.4">
      <c r="A48" s="434"/>
      <c r="B48" s="20" t="s">
        <v>81</v>
      </c>
      <c r="C48" s="181">
        <v>180</v>
      </c>
      <c r="D48" s="181">
        <v>4.95</v>
      </c>
      <c r="E48" s="181">
        <v>5.58</v>
      </c>
      <c r="F48" s="181">
        <v>7.74</v>
      </c>
      <c r="G48" s="168">
        <v>99</v>
      </c>
      <c r="H48" s="154"/>
    </row>
    <row r="49" spans="1:8" ht="24.9" customHeight="1" x14ac:dyDescent="0.4">
      <c r="A49" s="474" t="s">
        <v>8</v>
      </c>
      <c r="B49" s="150" t="s">
        <v>744</v>
      </c>
      <c r="C49" s="142" t="s">
        <v>124</v>
      </c>
      <c r="D49" s="151" t="s">
        <v>170</v>
      </c>
      <c r="E49" s="151" t="s">
        <v>170</v>
      </c>
      <c r="F49" s="156" t="s">
        <v>16</v>
      </c>
      <c r="G49" s="145" t="s">
        <v>303</v>
      </c>
      <c r="H49" s="146" t="s">
        <v>458</v>
      </c>
    </row>
    <row r="50" spans="1:8" ht="24.9" customHeight="1" x14ac:dyDescent="0.4">
      <c r="A50" s="436"/>
      <c r="B50" s="180" t="s">
        <v>89</v>
      </c>
      <c r="C50" s="173">
        <v>180</v>
      </c>
      <c r="D50" s="178">
        <v>2.5</v>
      </c>
      <c r="E50" s="178">
        <v>2.5</v>
      </c>
      <c r="F50" s="179">
        <v>13.2</v>
      </c>
      <c r="G50" s="178">
        <v>84</v>
      </c>
      <c r="H50" s="169" t="s">
        <v>439</v>
      </c>
    </row>
    <row r="51" spans="1:8" ht="24.9" customHeight="1" x14ac:dyDescent="0.4">
      <c r="A51" s="436"/>
      <c r="B51" s="162" t="s">
        <v>66</v>
      </c>
      <c r="C51" s="160">
        <v>50</v>
      </c>
      <c r="D51" s="163">
        <v>3.8</v>
      </c>
      <c r="E51" s="163">
        <v>0.4</v>
      </c>
      <c r="F51" s="163">
        <v>24.6</v>
      </c>
      <c r="G51" s="161">
        <v>117</v>
      </c>
      <c r="H51" s="46" t="s">
        <v>446</v>
      </c>
    </row>
    <row r="52" spans="1:8" ht="24.9" customHeight="1" x14ac:dyDescent="0.4">
      <c r="A52" s="436"/>
      <c r="B52" s="180" t="s">
        <v>131</v>
      </c>
      <c r="C52" s="162">
        <v>100</v>
      </c>
      <c r="D52" s="162">
        <v>0.4</v>
      </c>
      <c r="E52" s="162">
        <v>0.3</v>
      </c>
      <c r="F52" s="162">
        <v>10.3</v>
      </c>
      <c r="G52" s="162">
        <v>47</v>
      </c>
      <c r="H52" s="154"/>
    </row>
    <row r="53" spans="1:8" ht="24.9" customHeight="1" x14ac:dyDescent="0.4">
      <c r="A53" s="434"/>
      <c r="B53" s="20" t="s">
        <v>82</v>
      </c>
      <c r="C53" s="147">
        <v>484</v>
      </c>
      <c r="D53" s="148">
        <f>D49+D50+D51+D52</f>
        <v>15.700000000000001</v>
      </c>
      <c r="E53" s="148">
        <f>E49+E50+E51+E52</f>
        <v>12.200000000000001</v>
      </c>
      <c r="F53" s="148">
        <f>F49+F50+F51+F52</f>
        <v>85.100000000000009</v>
      </c>
      <c r="G53" s="147">
        <f>G49+G50+G51+G52</f>
        <v>543</v>
      </c>
      <c r="H53" s="154"/>
    </row>
    <row r="54" spans="1:8" ht="24.9" customHeight="1" x14ac:dyDescent="0.4">
      <c r="A54" s="490" t="s">
        <v>83</v>
      </c>
      <c r="B54" s="473"/>
      <c r="C54" s="172">
        <f>C53+C48+C46+C39+C37</f>
        <v>1909</v>
      </c>
      <c r="D54" s="172">
        <f>D37+D39+D46+D48+D53</f>
        <v>63.040000000000006</v>
      </c>
      <c r="E54" s="172">
        <f>E37+E39+E46+E48+E53</f>
        <v>54.685000000000002</v>
      </c>
      <c r="F54" s="172">
        <f>F37+F39+F46+F48+F53</f>
        <v>261.79000000000002</v>
      </c>
      <c r="G54" s="172">
        <f>G37+G39+G46+G48+G53</f>
        <v>1792</v>
      </c>
      <c r="H54" s="149"/>
    </row>
    <row r="55" spans="1:8" x14ac:dyDescent="0.4">
      <c r="A55" s="488" t="s">
        <v>24</v>
      </c>
      <c r="B55" s="488" t="s">
        <v>25</v>
      </c>
      <c r="C55" s="487" t="s">
        <v>26</v>
      </c>
      <c r="D55" s="487" t="s">
        <v>543</v>
      </c>
      <c r="E55" s="487"/>
      <c r="F55" s="487"/>
      <c r="G55" s="488" t="s">
        <v>38</v>
      </c>
      <c r="H55" s="488" t="s">
        <v>39</v>
      </c>
    </row>
    <row r="56" spans="1:8" x14ac:dyDescent="0.4">
      <c r="A56" s="489"/>
      <c r="B56" s="489"/>
      <c r="C56" s="474"/>
      <c r="D56" s="139" t="s">
        <v>4</v>
      </c>
      <c r="E56" s="139" t="s">
        <v>36</v>
      </c>
      <c r="F56" s="139" t="s">
        <v>30</v>
      </c>
      <c r="G56" s="489"/>
      <c r="H56" s="489"/>
    </row>
    <row r="57" spans="1:8" ht="24.9" customHeight="1" x14ac:dyDescent="0.4">
      <c r="A57" s="486" t="s">
        <v>332</v>
      </c>
      <c r="B57" s="464"/>
      <c r="C57" s="479"/>
      <c r="D57" s="479"/>
      <c r="E57" s="479"/>
      <c r="F57" s="479"/>
      <c r="G57" s="479"/>
      <c r="H57" s="480"/>
    </row>
    <row r="58" spans="1:8" ht="24.9" customHeight="1" x14ac:dyDescent="0.4">
      <c r="A58" s="487" t="s">
        <v>40</v>
      </c>
      <c r="B58" s="204" t="s">
        <v>329</v>
      </c>
      <c r="C58" s="173" t="s">
        <v>113</v>
      </c>
      <c r="D58" s="187">
        <v>6.3</v>
      </c>
      <c r="E58" s="178" t="s">
        <v>140</v>
      </c>
      <c r="F58" s="151" t="s">
        <v>330</v>
      </c>
      <c r="G58" s="145" t="s">
        <v>331</v>
      </c>
      <c r="H58" s="180" t="s">
        <v>447</v>
      </c>
    </row>
    <row r="59" spans="1:8" ht="24.9" customHeight="1" x14ac:dyDescent="0.4">
      <c r="A59" s="487"/>
      <c r="B59" s="146" t="s">
        <v>172</v>
      </c>
      <c r="C59" s="151" t="s">
        <v>173</v>
      </c>
      <c r="D59" s="178">
        <v>2.4</v>
      </c>
      <c r="E59" s="178">
        <v>2.4</v>
      </c>
      <c r="F59" s="179">
        <v>14.5</v>
      </c>
      <c r="G59" s="178">
        <v>109</v>
      </c>
      <c r="H59" s="146" t="s">
        <v>459</v>
      </c>
    </row>
    <row r="60" spans="1:8" ht="24.9" customHeight="1" x14ac:dyDescent="0.4">
      <c r="A60" s="487"/>
      <c r="B60" s="180" t="s">
        <v>89</v>
      </c>
      <c r="C60" s="173">
        <v>180</v>
      </c>
      <c r="D60" s="178">
        <v>2.5</v>
      </c>
      <c r="E60" s="178">
        <v>2.5</v>
      </c>
      <c r="F60" s="179">
        <v>13.2</v>
      </c>
      <c r="G60" s="178">
        <v>84</v>
      </c>
      <c r="H60" s="169" t="s">
        <v>439</v>
      </c>
    </row>
    <row r="61" spans="1:8" ht="24.9" customHeight="1" x14ac:dyDescent="0.4">
      <c r="A61" s="487"/>
      <c r="B61" s="20" t="s">
        <v>41</v>
      </c>
      <c r="C61" s="147">
        <v>420</v>
      </c>
      <c r="D61" s="148">
        <f>D60+D59+D58</f>
        <v>11.2</v>
      </c>
      <c r="E61" s="148">
        <f>E60+E59+E58</f>
        <v>13</v>
      </c>
      <c r="F61" s="148">
        <f>F60+F59+F58</f>
        <v>61.2</v>
      </c>
      <c r="G61" s="147">
        <f>G60+G59+G58</f>
        <v>425</v>
      </c>
      <c r="H61" s="154"/>
    </row>
    <row r="62" spans="1:8" ht="24.9" customHeight="1" x14ac:dyDescent="0.4">
      <c r="A62" s="474" t="s">
        <v>23</v>
      </c>
      <c r="B62" s="169" t="s">
        <v>190</v>
      </c>
      <c r="C62" s="151" t="s">
        <v>600</v>
      </c>
      <c r="D62" s="143">
        <v>0.4</v>
      </c>
      <c r="E62" s="144">
        <v>0.4</v>
      </c>
      <c r="F62" s="144">
        <v>9.8000000000000007</v>
      </c>
      <c r="G62" s="174">
        <v>47</v>
      </c>
      <c r="H62" s="154"/>
    </row>
    <row r="63" spans="1:8" ht="24.9" customHeight="1" x14ac:dyDescent="0.4">
      <c r="A63" s="434"/>
      <c r="B63" s="25" t="s">
        <v>44</v>
      </c>
      <c r="C63" s="155">
        <v>100</v>
      </c>
      <c r="D63" s="148">
        <f>D62</f>
        <v>0.4</v>
      </c>
      <c r="E63" s="148">
        <f>E62</f>
        <v>0.4</v>
      </c>
      <c r="F63" s="148">
        <f>F62</f>
        <v>9.8000000000000007</v>
      </c>
      <c r="G63" s="147">
        <f>G62</f>
        <v>47</v>
      </c>
      <c r="H63" s="154"/>
    </row>
    <row r="64" spans="1:8" ht="24.9" customHeight="1" x14ac:dyDescent="0.4">
      <c r="A64" s="469" t="s">
        <v>6</v>
      </c>
      <c r="B64" s="158" t="s">
        <v>556</v>
      </c>
      <c r="C64" s="142">
        <v>60</v>
      </c>
      <c r="D64" s="151" t="s">
        <v>52</v>
      </c>
      <c r="E64" s="151" t="s">
        <v>208</v>
      </c>
      <c r="F64" s="156" t="s">
        <v>62</v>
      </c>
      <c r="G64" s="178" t="s">
        <v>78</v>
      </c>
      <c r="H64" s="146" t="s">
        <v>557</v>
      </c>
    </row>
    <row r="65" spans="1:8" ht="24.75" customHeight="1" x14ac:dyDescent="0.4">
      <c r="A65" s="435"/>
      <c r="B65" s="162" t="s">
        <v>151</v>
      </c>
      <c r="C65" s="160" t="s">
        <v>287</v>
      </c>
      <c r="D65" s="160">
        <v>1.5</v>
      </c>
      <c r="E65" s="160">
        <v>3.8</v>
      </c>
      <c r="F65" s="160">
        <v>9.9</v>
      </c>
      <c r="G65" s="161">
        <v>81</v>
      </c>
      <c r="H65" s="157" t="s">
        <v>491</v>
      </c>
    </row>
    <row r="66" spans="1:8" ht="24.9" customHeight="1" x14ac:dyDescent="0.4">
      <c r="A66" s="435"/>
      <c r="B66" s="146" t="s">
        <v>259</v>
      </c>
      <c r="C66" s="142">
        <v>100</v>
      </c>
      <c r="D66" s="151" t="s">
        <v>260</v>
      </c>
      <c r="E66" s="151" t="s">
        <v>156</v>
      </c>
      <c r="F66" s="151" t="s">
        <v>261</v>
      </c>
      <c r="G66" s="153" t="s">
        <v>262</v>
      </c>
      <c r="H66" s="157" t="s">
        <v>449</v>
      </c>
    </row>
    <row r="67" spans="1:8" ht="24.9" customHeight="1" x14ac:dyDescent="0.4">
      <c r="A67" s="435"/>
      <c r="B67" s="162" t="s">
        <v>50</v>
      </c>
      <c r="C67" s="142">
        <v>50</v>
      </c>
      <c r="D67" s="143" t="s">
        <v>51</v>
      </c>
      <c r="E67" s="143" t="s">
        <v>52</v>
      </c>
      <c r="F67" s="144" t="s">
        <v>53</v>
      </c>
      <c r="G67" s="145" t="s">
        <v>54</v>
      </c>
      <c r="H67" s="154"/>
    </row>
    <row r="68" spans="1:8" ht="24.9" customHeight="1" x14ac:dyDescent="0.4">
      <c r="A68" s="436"/>
      <c r="B68" s="150" t="s">
        <v>210</v>
      </c>
      <c r="C68" s="142">
        <v>180</v>
      </c>
      <c r="D68" s="151">
        <v>0.9</v>
      </c>
      <c r="E68" s="151" t="s">
        <v>102</v>
      </c>
      <c r="F68" s="156" t="s">
        <v>103</v>
      </c>
      <c r="G68" s="145" t="s">
        <v>96</v>
      </c>
      <c r="H68" s="157" t="s">
        <v>450</v>
      </c>
    </row>
    <row r="69" spans="1:8" ht="24.9" customHeight="1" x14ac:dyDescent="0.4">
      <c r="A69" s="434"/>
      <c r="B69" s="20" t="s">
        <v>80</v>
      </c>
      <c r="C69" s="205">
        <v>578</v>
      </c>
      <c r="D69" s="167">
        <f>D68+D67+D66+D65+D64</f>
        <v>21.970000000000002</v>
      </c>
      <c r="E69" s="167">
        <f>E68+E67+E66+E65+E64</f>
        <v>23.945</v>
      </c>
      <c r="F69" s="167">
        <f>F68+F67+F66+F65+F64</f>
        <v>107.95</v>
      </c>
      <c r="G69" s="168">
        <f>G68+G67+G66+G65+G64</f>
        <v>694</v>
      </c>
      <c r="H69" s="154"/>
    </row>
    <row r="70" spans="1:8" ht="24.9" customHeight="1" x14ac:dyDescent="0.4">
      <c r="A70" s="474" t="s">
        <v>59</v>
      </c>
      <c r="B70" s="389" t="s">
        <v>126</v>
      </c>
      <c r="C70" s="306">
        <v>180</v>
      </c>
      <c r="D70" s="313" t="s">
        <v>128</v>
      </c>
      <c r="E70" s="313" t="s">
        <v>129</v>
      </c>
      <c r="F70" s="314" t="s">
        <v>130</v>
      </c>
      <c r="G70" s="309" t="s">
        <v>96</v>
      </c>
      <c r="H70" s="333" t="s">
        <v>444</v>
      </c>
    </row>
    <row r="71" spans="1:8" ht="24.9" customHeight="1" x14ac:dyDescent="0.4">
      <c r="A71" s="436"/>
      <c r="B71" s="390" t="s">
        <v>125</v>
      </c>
      <c r="C71" s="347">
        <v>40</v>
      </c>
      <c r="D71" s="307">
        <v>2.27</v>
      </c>
      <c r="E71" s="307">
        <v>2.93</v>
      </c>
      <c r="F71" s="348">
        <v>36.200000000000003</v>
      </c>
      <c r="G71" s="309">
        <v>180.36</v>
      </c>
      <c r="H71" s="333"/>
    </row>
    <row r="72" spans="1:8" ht="24.9" customHeight="1" x14ac:dyDescent="0.4">
      <c r="A72" s="434"/>
      <c r="B72" s="20" t="s">
        <v>81</v>
      </c>
      <c r="C72" s="342">
        <v>220</v>
      </c>
      <c r="D72" s="411">
        <f>D70+D71</f>
        <v>7.2200000000000006</v>
      </c>
      <c r="E72" s="411">
        <f t="shared" ref="E72:F72" si="0">E70+E71</f>
        <v>8.51</v>
      </c>
      <c r="F72" s="411">
        <f t="shared" si="0"/>
        <v>43.940000000000005</v>
      </c>
      <c r="G72" s="341">
        <f>G70+G71</f>
        <v>279.36</v>
      </c>
      <c r="H72" s="331"/>
    </row>
    <row r="73" spans="1:8" ht="24" customHeight="1" x14ac:dyDescent="0.4">
      <c r="A73" s="474" t="s">
        <v>8</v>
      </c>
      <c r="B73" s="236" t="s">
        <v>336</v>
      </c>
      <c r="C73" s="233" t="s">
        <v>337</v>
      </c>
      <c r="D73" s="228" t="s">
        <v>338</v>
      </c>
      <c r="E73" s="228" t="s">
        <v>146</v>
      </c>
      <c r="F73" s="228" t="s">
        <v>238</v>
      </c>
      <c r="G73" s="230" t="s">
        <v>339</v>
      </c>
      <c r="H73" s="269" t="s">
        <v>454</v>
      </c>
    </row>
    <row r="74" spans="1:8" ht="24.9" customHeight="1" x14ac:dyDescent="0.4">
      <c r="A74" s="436"/>
      <c r="B74" s="146" t="s">
        <v>382</v>
      </c>
      <c r="C74" s="173">
        <v>120</v>
      </c>
      <c r="D74" s="151" t="s">
        <v>408</v>
      </c>
      <c r="E74" s="151" t="s">
        <v>409</v>
      </c>
      <c r="F74" s="151" t="s">
        <v>410</v>
      </c>
      <c r="G74" s="151" t="s">
        <v>411</v>
      </c>
      <c r="H74" s="183" t="s">
        <v>458</v>
      </c>
    </row>
    <row r="75" spans="1:8" ht="24.9" customHeight="1" x14ac:dyDescent="0.4">
      <c r="A75" s="436"/>
      <c r="B75" s="146" t="s">
        <v>560</v>
      </c>
      <c r="C75" s="142">
        <v>180</v>
      </c>
      <c r="D75" s="189">
        <v>0.2</v>
      </c>
      <c r="E75" s="189">
        <v>0.03</v>
      </c>
      <c r="F75" s="189" t="s">
        <v>187</v>
      </c>
      <c r="G75" s="190">
        <v>33</v>
      </c>
      <c r="H75" s="157" t="s">
        <v>446</v>
      </c>
    </row>
    <row r="76" spans="1:8" ht="24.9" customHeight="1" x14ac:dyDescent="0.4">
      <c r="A76" s="436"/>
      <c r="B76" s="162" t="s">
        <v>66</v>
      </c>
      <c r="C76" s="160">
        <v>50</v>
      </c>
      <c r="D76" s="163">
        <v>3.8</v>
      </c>
      <c r="E76" s="163">
        <v>0.4</v>
      </c>
      <c r="F76" s="163">
        <v>24.6</v>
      </c>
      <c r="G76" s="161">
        <v>117</v>
      </c>
      <c r="H76" s="158"/>
    </row>
    <row r="77" spans="1:8" ht="24.9" hidden="1" customHeight="1" x14ac:dyDescent="0.4">
      <c r="A77" s="436"/>
      <c r="B77" s="180"/>
      <c r="C77" s="185"/>
      <c r="D77" s="143"/>
      <c r="E77" s="143"/>
      <c r="F77" s="186"/>
      <c r="G77" s="145"/>
      <c r="H77" s="149"/>
    </row>
    <row r="78" spans="1:8" ht="24.9" customHeight="1" x14ac:dyDescent="0.4">
      <c r="A78" s="434"/>
      <c r="B78" s="20" t="s">
        <v>82</v>
      </c>
      <c r="C78" s="147">
        <v>485</v>
      </c>
      <c r="D78" s="175">
        <f>D73+D74+D75+D76+D77</f>
        <v>19.04</v>
      </c>
      <c r="E78" s="175">
        <f>E73+E74+E75+E76+E77</f>
        <v>15.49</v>
      </c>
      <c r="F78" s="175">
        <f>F73+F74+F75+F76+F77</f>
        <v>55.6</v>
      </c>
      <c r="G78" s="172">
        <f>G73+G74+G75+G76+G77</f>
        <v>388</v>
      </c>
      <c r="H78" s="149"/>
    </row>
    <row r="79" spans="1:8" ht="24.9" customHeight="1" x14ac:dyDescent="0.4">
      <c r="A79" s="490" t="s">
        <v>83</v>
      </c>
      <c r="B79" s="473"/>
      <c r="C79" s="172">
        <f>C78+C72+C69+C63+C61</f>
        <v>1803</v>
      </c>
      <c r="D79" s="172">
        <f>D78+D72+D69+D63+D61</f>
        <v>59.83</v>
      </c>
      <c r="E79" s="172">
        <f>E78+E72+E69+E63+E61</f>
        <v>61.344999999999999</v>
      </c>
      <c r="F79" s="172">
        <f>F78+F72+F69+F63+F61</f>
        <v>278.49</v>
      </c>
      <c r="G79" s="172">
        <f>G78+G72+G69+G63+G61</f>
        <v>1833.3600000000001</v>
      </c>
      <c r="H79" s="149"/>
    </row>
    <row r="80" spans="1:8" x14ac:dyDescent="0.4">
      <c r="A80" s="488" t="s">
        <v>24</v>
      </c>
      <c r="B80" s="488" t="s">
        <v>25</v>
      </c>
      <c r="C80" s="487" t="s">
        <v>26</v>
      </c>
      <c r="D80" s="487" t="s">
        <v>543</v>
      </c>
      <c r="E80" s="487"/>
      <c r="F80" s="487"/>
      <c r="G80" s="488" t="s">
        <v>38</v>
      </c>
      <c r="H80" s="488" t="s">
        <v>39</v>
      </c>
    </row>
    <row r="81" spans="1:8" x14ac:dyDescent="0.4">
      <c r="A81" s="489"/>
      <c r="B81" s="489"/>
      <c r="C81" s="474"/>
      <c r="D81" s="139" t="s">
        <v>4</v>
      </c>
      <c r="E81" s="139" t="s">
        <v>36</v>
      </c>
      <c r="F81" s="139" t="s">
        <v>30</v>
      </c>
      <c r="G81" s="489"/>
      <c r="H81" s="489"/>
    </row>
    <row r="82" spans="1:8" ht="24.9" customHeight="1" x14ac:dyDescent="0.4">
      <c r="A82" s="486" t="s">
        <v>334</v>
      </c>
      <c r="B82" s="464"/>
      <c r="C82" s="479"/>
      <c r="D82" s="479"/>
      <c r="E82" s="479"/>
      <c r="F82" s="479"/>
      <c r="G82" s="479"/>
      <c r="H82" s="480"/>
    </row>
    <row r="83" spans="1:8" ht="32.25" customHeight="1" x14ac:dyDescent="0.4">
      <c r="A83" s="487" t="s">
        <v>40</v>
      </c>
      <c r="B83" s="146" t="s">
        <v>221</v>
      </c>
      <c r="C83" s="142" t="s">
        <v>113</v>
      </c>
      <c r="D83" s="151" t="s">
        <v>140</v>
      </c>
      <c r="E83" s="151" t="s">
        <v>222</v>
      </c>
      <c r="F83" s="151" t="s">
        <v>223</v>
      </c>
      <c r="G83" s="153" t="s">
        <v>224</v>
      </c>
      <c r="H83" s="146" t="s">
        <v>442</v>
      </c>
    </row>
    <row r="84" spans="1:8" ht="24.9" customHeight="1" x14ac:dyDescent="0.4">
      <c r="A84" s="487"/>
      <c r="B84" s="18" t="s">
        <v>141</v>
      </c>
      <c r="C84" s="173" t="s">
        <v>142</v>
      </c>
      <c r="D84" s="151" t="s">
        <v>105</v>
      </c>
      <c r="E84" s="151" t="s">
        <v>143</v>
      </c>
      <c r="F84" s="151" t="s">
        <v>144</v>
      </c>
      <c r="G84" s="145" t="s">
        <v>145</v>
      </c>
      <c r="H84" s="146" t="s">
        <v>451</v>
      </c>
    </row>
    <row r="85" spans="1:8" ht="24.9" customHeight="1" x14ac:dyDescent="0.4">
      <c r="A85" s="487"/>
      <c r="B85" s="150" t="s">
        <v>117</v>
      </c>
      <c r="C85" s="142">
        <v>180</v>
      </c>
      <c r="D85" s="151" t="s">
        <v>118</v>
      </c>
      <c r="E85" s="151" t="s">
        <v>119</v>
      </c>
      <c r="F85" s="156" t="s">
        <v>120</v>
      </c>
      <c r="G85" s="145" t="s">
        <v>121</v>
      </c>
      <c r="H85" s="180" t="s">
        <v>448</v>
      </c>
    </row>
    <row r="86" spans="1:8" ht="24.9" customHeight="1" x14ac:dyDescent="0.4">
      <c r="A86" s="487"/>
      <c r="B86" s="20" t="s">
        <v>41</v>
      </c>
      <c r="C86" s="147">
        <v>425</v>
      </c>
      <c r="D86" s="148">
        <f>D85+D84+D83</f>
        <v>15.98</v>
      </c>
      <c r="E86" s="148">
        <f>E85+E84+E83</f>
        <v>15.59</v>
      </c>
      <c r="F86" s="148">
        <f>F85+F84+F83</f>
        <v>62.2</v>
      </c>
      <c r="G86" s="147">
        <f>G85+G84+G83</f>
        <v>454</v>
      </c>
      <c r="H86" s="154"/>
    </row>
    <row r="87" spans="1:8" ht="24.9" customHeight="1" x14ac:dyDescent="0.4">
      <c r="A87" s="474" t="s">
        <v>23</v>
      </c>
      <c r="B87" s="158" t="s">
        <v>147</v>
      </c>
      <c r="C87" s="142">
        <v>100</v>
      </c>
      <c r="D87" s="151" t="s">
        <v>76</v>
      </c>
      <c r="E87" s="151" t="s">
        <v>148</v>
      </c>
      <c r="F87" s="152" t="s">
        <v>149</v>
      </c>
      <c r="G87" s="153" t="s">
        <v>150</v>
      </c>
      <c r="H87" s="157" t="s">
        <v>460</v>
      </c>
    </row>
    <row r="88" spans="1:8" ht="24.9" customHeight="1" x14ac:dyDescent="0.4">
      <c r="A88" s="434"/>
      <c r="B88" s="25" t="s">
        <v>44</v>
      </c>
      <c r="C88" s="155">
        <v>100</v>
      </c>
      <c r="D88" s="148" t="str">
        <f>D87</f>
        <v>0,3</v>
      </c>
      <c r="E88" s="148" t="str">
        <f>E87</f>
        <v>0,13</v>
      </c>
      <c r="F88" s="148" t="str">
        <f>F87</f>
        <v>13,4</v>
      </c>
      <c r="G88" s="147" t="str">
        <f>G87</f>
        <v>55,5</v>
      </c>
      <c r="H88" s="154"/>
    </row>
    <row r="89" spans="1:8" ht="24.9" customHeight="1" x14ac:dyDescent="0.4">
      <c r="A89" s="469" t="s">
        <v>6</v>
      </c>
      <c r="B89" s="180" t="s">
        <v>191</v>
      </c>
      <c r="C89" s="142">
        <v>60</v>
      </c>
      <c r="D89" s="184" t="s">
        <v>93</v>
      </c>
      <c r="E89" s="156" t="s">
        <v>192</v>
      </c>
      <c r="F89" s="156" t="s">
        <v>193</v>
      </c>
      <c r="G89" s="174" t="s">
        <v>313</v>
      </c>
      <c r="H89" s="180" t="s">
        <v>440</v>
      </c>
    </row>
    <row r="90" spans="1:8" ht="24.9" customHeight="1" x14ac:dyDescent="0.4">
      <c r="A90" s="435"/>
      <c r="B90" s="158" t="s">
        <v>47</v>
      </c>
      <c r="C90" s="142" t="s">
        <v>287</v>
      </c>
      <c r="D90" s="143">
        <v>1.29</v>
      </c>
      <c r="E90" s="143">
        <v>4.1399999999999997</v>
      </c>
      <c r="F90" s="143">
        <v>9</v>
      </c>
      <c r="G90" s="153">
        <v>77.400000000000006</v>
      </c>
      <c r="H90" s="146" t="s">
        <v>431</v>
      </c>
    </row>
    <row r="91" spans="1:8" ht="24.9" customHeight="1" x14ac:dyDescent="0.4">
      <c r="A91" s="435"/>
      <c r="B91" s="150" t="s">
        <v>604</v>
      </c>
      <c r="C91" s="31" t="s">
        <v>269</v>
      </c>
      <c r="D91" s="163">
        <v>11</v>
      </c>
      <c r="E91" s="163">
        <v>15.2</v>
      </c>
      <c r="F91" s="163">
        <v>10.9</v>
      </c>
      <c r="G91" s="161">
        <v>225</v>
      </c>
      <c r="H91" s="46" t="s">
        <v>603</v>
      </c>
    </row>
    <row r="92" spans="1:8" ht="24.9" customHeight="1" x14ac:dyDescent="0.4">
      <c r="A92" s="435"/>
      <c r="B92" s="158" t="s">
        <v>326</v>
      </c>
      <c r="C92" s="142">
        <v>120</v>
      </c>
      <c r="D92" s="151" t="s">
        <v>216</v>
      </c>
      <c r="E92" s="151" t="s">
        <v>217</v>
      </c>
      <c r="F92" s="156" t="s">
        <v>218</v>
      </c>
      <c r="G92" s="145" t="s">
        <v>219</v>
      </c>
      <c r="H92" s="183" t="s">
        <v>442</v>
      </c>
    </row>
    <row r="93" spans="1:8" ht="24.9" customHeight="1" x14ac:dyDescent="0.4">
      <c r="A93" s="435"/>
      <c r="B93" s="162" t="s">
        <v>50</v>
      </c>
      <c r="C93" s="142">
        <v>50</v>
      </c>
      <c r="D93" s="143" t="s">
        <v>51</v>
      </c>
      <c r="E93" s="143" t="s">
        <v>52</v>
      </c>
      <c r="F93" s="144" t="s">
        <v>53</v>
      </c>
      <c r="G93" s="145" t="s">
        <v>54</v>
      </c>
      <c r="H93" s="154"/>
    </row>
    <row r="94" spans="1:8" ht="24.9" customHeight="1" x14ac:dyDescent="0.4">
      <c r="A94" s="436"/>
      <c r="B94" s="146" t="s">
        <v>605</v>
      </c>
      <c r="C94" s="142">
        <v>180</v>
      </c>
      <c r="D94" s="151">
        <v>0.9</v>
      </c>
      <c r="E94" s="151" t="s">
        <v>102</v>
      </c>
      <c r="F94" s="156" t="s">
        <v>103</v>
      </c>
      <c r="G94" s="145" t="s">
        <v>96</v>
      </c>
      <c r="H94" s="157" t="s">
        <v>443</v>
      </c>
    </row>
    <row r="95" spans="1:8" ht="24.9" customHeight="1" x14ac:dyDescent="0.4">
      <c r="A95" s="434"/>
      <c r="B95" s="20" t="s">
        <v>80</v>
      </c>
      <c r="C95" s="166" t="s">
        <v>608</v>
      </c>
      <c r="D95" s="167">
        <f>D89+D90+D91+D92+D93+D94</f>
        <v>18.989999999999998</v>
      </c>
      <c r="E95" s="167">
        <f>E89+E90+E91+E92+E93+E94</f>
        <v>24.175000000000001</v>
      </c>
      <c r="F95" s="167">
        <f>F89+F90+F91+F92+F93+F94</f>
        <v>93.36</v>
      </c>
      <c r="G95" s="168">
        <f>G89+G90+G91+G92+G93+G94</f>
        <v>619.4</v>
      </c>
      <c r="H95" s="154"/>
    </row>
    <row r="96" spans="1:8" ht="24.9" customHeight="1" x14ac:dyDescent="0.4">
      <c r="A96" s="474" t="s">
        <v>59</v>
      </c>
      <c r="B96" s="390" t="s">
        <v>870</v>
      </c>
      <c r="C96" s="306">
        <v>175</v>
      </c>
      <c r="D96" s="313" t="s">
        <v>276</v>
      </c>
      <c r="E96" s="313" t="s">
        <v>92</v>
      </c>
      <c r="F96" s="314" t="s">
        <v>872</v>
      </c>
      <c r="G96" s="309">
        <v>101</v>
      </c>
      <c r="H96" s="310" t="s">
        <v>433</v>
      </c>
    </row>
    <row r="97" spans="1:17" ht="24.9" customHeight="1" x14ac:dyDescent="0.4">
      <c r="A97" s="434"/>
      <c r="B97" s="20" t="s">
        <v>81</v>
      </c>
      <c r="C97" s="181">
        <v>175</v>
      </c>
      <c r="D97" s="167">
        <v>4.9000000000000004</v>
      </c>
      <c r="E97" s="167">
        <v>0.08</v>
      </c>
      <c r="F97" s="167">
        <v>6.4</v>
      </c>
      <c r="G97" s="168">
        <v>44</v>
      </c>
      <c r="H97" s="154"/>
    </row>
    <row r="98" spans="1:17" ht="24.9" customHeight="1" x14ac:dyDescent="0.4">
      <c r="A98" s="474" t="s">
        <v>8</v>
      </c>
      <c r="B98" s="150" t="s">
        <v>545</v>
      </c>
      <c r="C98" s="142" t="s">
        <v>546</v>
      </c>
      <c r="D98" s="151" t="s">
        <v>547</v>
      </c>
      <c r="E98" s="151" t="s">
        <v>120</v>
      </c>
      <c r="F98" s="151" t="s">
        <v>61</v>
      </c>
      <c r="G98" s="153">
        <v>184</v>
      </c>
      <c r="H98" s="157" t="s">
        <v>548</v>
      </c>
    </row>
    <row r="99" spans="1:17" ht="24.9" customHeight="1" x14ac:dyDescent="0.4">
      <c r="A99" s="436"/>
      <c r="B99" s="158" t="s">
        <v>139</v>
      </c>
      <c r="C99" s="142" t="s">
        <v>110</v>
      </c>
      <c r="D99" s="143">
        <v>4.76</v>
      </c>
      <c r="E99" s="151" t="s">
        <v>291</v>
      </c>
      <c r="F99" s="156" t="s">
        <v>292</v>
      </c>
      <c r="G99" s="145" t="s">
        <v>293</v>
      </c>
      <c r="H99" s="146" t="s">
        <v>469</v>
      </c>
      <c r="K99" s="159"/>
      <c r="L99" s="160"/>
      <c r="M99" s="160"/>
      <c r="N99" s="160"/>
      <c r="O99" s="160"/>
      <c r="P99" s="165"/>
      <c r="Q99" s="146"/>
    </row>
    <row r="100" spans="1:17" ht="24.9" customHeight="1" x14ac:dyDescent="0.4">
      <c r="A100" s="436"/>
      <c r="B100" s="158" t="s">
        <v>194</v>
      </c>
      <c r="C100" s="142">
        <v>180</v>
      </c>
      <c r="D100" s="151" t="s">
        <v>31</v>
      </c>
      <c r="E100" s="151" t="s">
        <v>32</v>
      </c>
      <c r="F100" s="156" t="s">
        <v>33</v>
      </c>
      <c r="G100" s="145" t="s">
        <v>35</v>
      </c>
      <c r="H100" s="183" t="s">
        <v>430</v>
      </c>
    </row>
    <row r="101" spans="1:17" ht="24.9" customHeight="1" x14ac:dyDescent="0.4">
      <c r="A101" s="436"/>
      <c r="B101" s="162" t="s">
        <v>66</v>
      </c>
      <c r="C101" s="160">
        <v>50</v>
      </c>
      <c r="D101" s="163">
        <v>3.8</v>
      </c>
      <c r="E101" s="163">
        <v>0.4</v>
      </c>
      <c r="F101" s="163">
        <v>24.6</v>
      </c>
      <c r="G101" s="161">
        <v>117</v>
      </c>
      <c r="H101" s="162"/>
    </row>
    <row r="102" spans="1:17" ht="24.9" customHeight="1" x14ac:dyDescent="0.4">
      <c r="A102" s="434"/>
      <c r="B102" s="20" t="s">
        <v>82</v>
      </c>
      <c r="C102" s="147">
        <v>469</v>
      </c>
      <c r="D102" s="175">
        <f>D98+D99+D100+D101</f>
        <v>25.360000000000003</v>
      </c>
      <c r="E102" s="175">
        <f>E98+E99+E100+E101</f>
        <v>16.169999999999998</v>
      </c>
      <c r="F102" s="175">
        <f>F98+F99+F100+F101</f>
        <v>63.550000000000004</v>
      </c>
      <c r="G102" s="172">
        <f>G98+G99+G100+G101</f>
        <v>493</v>
      </c>
      <c r="H102" s="149"/>
    </row>
    <row r="103" spans="1:17" ht="24.9" customHeight="1" x14ac:dyDescent="0.4">
      <c r="A103" s="490" t="s">
        <v>83</v>
      </c>
      <c r="B103" s="473"/>
      <c r="C103" s="172">
        <f>C102+C97+C95+C88+C86</f>
        <v>1844</v>
      </c>
      <c r="D103" s="175">
        <f>D102+D97+D95+D88+D86</f>
        <v>65.53</v>
      </c>
      <c r="E103" s="175">
        <f>E102+E97+E95+E88+E86</f>
        <v>56.144999999999996</v>
      </c>
      <c r="F103" s="175">
        <f>F102+F97+F95+F88+F86</f>
        <v>238.91000000000003</v>
      </c>
      <c r="G103" s="172">
        <f>G102+G97+G95+G88+G86</f>
        <v>1665.9</v>
      </c>
      <c r="H103" s="149"/>
    </row>
    <row r="104" spans="1:17" x14ac:dyDescent="0.4">
      <c r="A104" s="488" t="s">
        <v>24</v>
      </c>
      <c r="B104" s="488" t="s">
        <v>25</v>
      </c>
      <c r="C104" s="487" t="s">
        <v>26</v>
      </c>
      <c r="D104" s="487" t="s">
        <v>543</v>
      </c>
      <c r="E104" s="487"/>
      <c r="F104" s="487"/>
      <c r="G104" s="488" t="s">
        <v>38</v>
      </c>
      <c r="H104" s="488" t="s">
        <v>39</v>
      </c>
    </row>
    <row r="105" spans="1:17" x14ac:dyDescent="0.4">
      <c r="A105" s="489"/>
      <c r="B105" s="489"/>
      <c r="C105" s="474"/>
      <c r="D105" s="139" t="s">
        <v>4</v>
      </c>
      <c r="E105" s="139" t="s">
        <v>36</v>
      </c>
      <c r="F105" s="139" t="s">
        <v>30</v>
      </c>
      <c r="G105" s="489"/>
      <c r="H105" s="489"/>
    </row>
    <row r="106" spans="1:17" ht="24.9" customHeight="1" x14ac:dyDescent="0.4">
      <c r="A106" s="485" t="s">
        <v>497</v>
      </c>
      <c r="B106" s="461"/>
      <c r="C106" s="461"/>
      <c r="D106" s="461"/>
      <c r="E106" s="461"/>
      <c r="F106" s="461"/>
      <c r="G106" s="461"/>
      <c r="H106" s="462"/>
    </row>
    <row r="107" spans="1:17" ht="24.9" customHeight="1" x14ac:dyDescent="0.4">
      <c r="A107" s="486" t="s">
        <v>344</v>
      </c>
      <c r="B107" s="464"/>
      <c r="C107" s="479"/>
      <c r="D107" s="479"/>
      <c r="E107" s="479"/>
      <c r="F107" s="479"/>
      <c r="G107" s="479"/>
      <c r="H107" s="480"/>
    </row>
    <row r="108" spans="1:17" ht="24.9" customHeight="1" x14ac:dyDescent="0.4">
      <c r="A108" s="487" t="s">
        <v>40</v>
      </c>
      <c r="B108" s="146" t="s">
        <v>159</v>
      </c>
      <c r="C108" s="142" t="s">
        <v>113</v>
      </c>
      <c r="D108" s="151" t="s">
        <v>298</v>
      </c>
      <c r="E108" s="151" t="s">
        <v>95</v>
      </c>
      <c r="F108" s="178" t="s">
        <v>299</v>
      </c>
      <c r="G108" s="153" t="s">
        <v>300</v>
      </c>
      <c r="H108" s="157" t="s">
        <v>435</v>
      </c>
    </row>
    <row r="109" spans="1:17" ht="24.9" customHeight="1" x14ac:dyDescent="0.4">
      <c r="A109" s="487"/>
      <c r="B109" s="18" t="s">
        <v>104</v>
      </c>
      <c r="C109" s="173">
        <v>30</v>
      </c>
      <c r="D109" s="151">
        <v>3.2</v>
      </c>
      <c r="E109" s="151">
        <v>0.3</v>
      </c>
      <c r="F109" s="151">
        <v>15.3</v>
      </c>
      <c r="G109" s="145">
        <v>79</v>
      </c>
      <c r="H109" s="182" t="s">
        <v>459</v>
      </c>
    </row>
    <row r="110" spans="1:17" ht="24.9" customHeight="1" x14ac:dyDescent="0.4">
      <c r="A110" s="487"/>
      <c r="B110" s="150" t="s">
        <v>89</v>
      </c>
      <c r="C110" s="173">
        <v>180</v>
      </c>
      <c r="D110" s="178">
        <v>2.5</v>
      </c>
      <c r="E110" s="178">
        <v>2.5</v>
      </c>
      <c r="F110" s="179">
        <v>13.2</v>
      </c>
      <c r="G110" s="145">
        <v>84</v>
      </c>
      <c r="H110" s="183" t="s">
        <v>439</v>
      </c>
    </row>
    <row r="111" spans="1:17" ht="24.9" customHeight="1" x14ac:dyDescent="0.4">
      <c r="A111" s="487"/>
      <c r="B111" s="20" t="s">
        <v>41</v>
      </c>
      <c r="C111" s="147">
        <v>415</v>
      </c>
      <c r="D111" s="148">
        <f>D108+D109+D110</f>
        <v>8.9</v>
      </c>
      <c r="E111" s="148">
        <f>E108+E109+E110</f>
        <v>5.9</v>
      </c>
      <c r="F111" s="148">
        <f>F108+F109+F110</f>
        <v>61.100000000000009</v>
      </c>
      <c r="G111" s="147">
        <f>G108+G109+G110</f>
        <v>337</v>
      </c>
      <c r="H111" s="154"/>
    </row>
    <row r="112" spans="1:17" ht="24.9" customHeight="1" x14ac:dyDescent="0.4">
      <c r="A112" s="474" t="s">
        <v>23</v>
      </c>
      <c r="B112" s="169" t="s">
        <v>42</v>
      </c>
      <c r="C112" s="151" t="s">
        <v>551</v>
      </c>
      <c r="D112" s="143">
        <v>1.08</v>
      </c>
      <c r="E112" s="144">
        <v>0.5</v>
      </c>
      <c r="F112" s="144">
        <v>11.6</v>
      </c>
      <c r="G112" s="174">
        <v>55.16</v>
      </c>
      <c r="H112" s="154"/>
    </row>
    <row r="113" spans="1:8" ht="24.9" customHeight="1" x14ac:dyDescent="0.4">
      <c r="A113" s="434"/>
      <c r="B113" s="25" t="s">
        <v>44</v>
      </c>
      <c r="C113" s="155">
        <v>150</v>
      </c>
      <c r="D113" s="148">
        <v>1.08</v>
      </c>
      <c r="E113" s="148">
        <f>E112</f>
        <v>0.5</v>
      </c>
      <c r="F113" s="148">
        <f>F112</f>
        <v>11.6</v>
      </c>
      <c r="G113" s="147">
        <f>G112</f>
        <v>55.16</v>
      </c>
      <c r="H113" s="154"/>
    </row>
    <row r="114" spans="1:8" ht="24.9" customHeight="1" x14ac:dyDescent="0.4">
      <c r="A114" s="469" t="s">
        <v>6</v>
      </c>
      <c r="B114" s="146" t="s">
        <v>256</v>
      </c>
      <c r="C114" s="142">
        <v>60</v>
      </c>
      <c r="D114" s="151" t="s">
        <v>45</v>
      </c>
      <c r="E114" s="151" t="s">
        <v>46</v>
      </c>
      <c r="F114" s="151" t="s">
        <v>123</v>
      </c>
      <c r="G114" s="153" t="s">
        <v>257</v>
      </c>
      <c r="H114" s="157" t="s">
        <v>472</v>
      </c>
    </row>
    <row r="115" spans="1:8" ht="24.9" customHeight="1" x14ac:dyDescent="0.4">
      <c r="A115" s="435"/>
      <c r="B115" s="158" t="s">
        <v>258</v>
      </c>
      <c r="C115" s="142" t="s">
        <v>287</v>
      </c>
      <c r="D115" s="184" t="s">
        <v>68</v>
      </c>
      <c r="E115" s="156" t="s">
        <v>321</v>
      </c>
      <c r="F115" s="156" t="s">
        <v>114</v>
      </c>
      <c r="G115" s="174" t="s">
        <v>322</v>
      </c>
      <c r="H115" s="157" t="s">
        <v>464</v>
      </c>
    </row>
    <row r="116" spans="1:8" ht="24.9" customHeight="1" x14ac:dyDescent="0.4">
      <c r="A116" s="435"/>
      <c r="B116" s="200" t="s">
        <v>568</v>
      </c>
      <c r="C116" s="142" t="s">
        <v>569</v>
      </c>
      <c r="D116" s="151" t="s">
        <v>218</v>
      </c>
      <c r="E116" s="151" t="s">
        <v>570</v>
      </c>
      <c r="F116" s="151" t="s">
        <v>552</v>
      </c>
      <c r="G116" s="153">
        <v>157</v>
      </c>
      <c r="H116" s="183" t="s">
        <v>571</v>
      </c>
    </row>
    <row r="117" spans="1:8" ht="24.9" customHeight="1" x14ac:dyDescent="0.4">
      <c r="A117" s="435"/>
      <c r="B117" s="72" t="s">
        <v>349</v>
      </c>
      <c r="C117" s="173" t="s">
        <v>110</v>
      </c>
      <c r="D117" s="143">
        <v>12.6</v>
      </c>
      <c r="E117" s="143">
        <v>4.4000000000000004</v>
      </c>
      <c r="F117" s="144">
        <v>28.6</v>
      </c>
      <c r="G117" s="145">
        <v>208</v>
      </c>
      <c r="H117" s="146" t="s">
        <v>466</v>
      </c>
    </row>
    <row r="118" spans="1:8" ht="24.9" customHeight="1" x14ac:dyDescent="0.4">
      <c r="A118" s="435"/>
      <c r="B118" s="413" t="s">
        <v>66</v>
      </c>
      <c r="C118" s="322">
        <v>50</v>
      </c>
      <c r="D118" s="337">
        <v>3.8</v>
      </c>
      <c r="E118" s="337">
        <v>0.4</v>
      </c>
      <c r="F118" s="337">
        <v>24.6</v>
      </c>
      <c r="G118" s="324">
        <v>117</v>
      </c>
      <c r="H118" s="154"/>
    </row>
    <row r="119" spans="1:8" ht="24.9" customHeight="1" x14ac:dyDescent="0.4">
      <c r="A119" s="436"/>
      <c r="B119" s="150" t="s">
        <v>340</v>
      </c>
      <c r="C119" s="142">
        <v>180</v>
      </c>
      <c r="D119" s="151" t="s">
        <v>380</v>
      </c>
      <c r="E119" s="151" t="s">
        <v>502</v>
      </c>
      <c r="F119" s="156" t="s">
        <v>503</v>
      </c>
      <c r="G119" s="145">
        <v>99</v>
      </c>
      <c r="H119" s="157" t="s">
        <v>500</v>
      </c>
    </row>
    <row r="120" spans="1:8" ht="24.9" customHeight="1" x14ac:dyDescent="0.4">
      <c r="A120" s="434"/>
      <c r="B120" s="20" t="s">
        <v>80</v>
      </c>
      <c r="C120" s="168">
        <v>687</v>
      </c>
      <c r="D120" s="167">
        <f>D114+D115+D116+D117+D118+D119</f>
        <v>28.599999999999998</v>
      </c>
      <c r="E120" s="167">
        <f>E114+E115+E116+E117+E118+E119</f>
        <v>22.339999999999996</v>
      </c>
      <c r="F120" s="167">
        <f>F114+F115+F116+F117+F118+F119</f>
        <v>92.100000000000009</v>
      </c>
      <c r="G120" s="168">
        <f>G114+G115+G116+G117+G118+G119</f>
        <v>683.6</v>
      </c>
      <c r="H120" s="154"/>
    </row>
    <row r="121" spans="1:8" ht="24.9" customHeight="1" x14ac:dyDescent="0.4">
      <c r="A121" s="474" t="s">
        <v>59</v>
      </c>
      <c r="B121" s="180" t="s">
        <v>60</v>
      </c>
      <c r="C121" s="162">
        <v>40</v>
      </c>
      <c r="D121" s="162">
        <v>2.72</v>
      </c>
      <c r="E121" s="162">
        <v>2.2400000000000002</v>
      </c>
      <c r="F121" s="162">
        <v>27</v>
      </c>
      <c r="G121" s="170">
        <v>127</v>
      </c>
      <c r="H121" s="146"/>
    </row>
    <row r="122" spans="1:8" ht="24.9" customHeight="1" x14ac:dyDescent="0.4">
      <c r="A122" s="436"/>
      <c r="B122" s="158" t="s">
        <v>126</v>
      </c>
      <c r="C122" s="142">
        <v>180</v>
      </c>
      <c r="D122" s="151" t="s">
        <v>128</v>
      </c>
      <c r="E122" s="151" t="s">
        <v>129</v>
      </c>
      <c r="F122" s="156" t="s">
        <v>130</v>
      </c>
      <c r="G122" s="145" t="s">
        <v>96</v>
      </c>
      <c r="H122" s="157" t="s">
        <v>444</v>
      </c>
    </row>
    <row r="123" spans="1:8" ht="24.9" customHeight="1" x14ac:dyDescent="0.4">
      <c r="A123" s="434"/>
      <c r="B123" s="20" t="s">
        <v>81</v>
      </c>
      <c r="C123" s="181">
        <f>C122+C121</f>
        <v>220</v>
      </c>
      <c r="D123" s="167">
        <f>D122+D121</f>
        <v>7.67</v>
      </c>
      <c r="E123" s="167">
        <f>E122+E121</f>
        <v>7.82</v>
      </c>
      <c r="F123" s="167">
        <f>F122+F121</f>
        <v>34.74</v>
      </c>
      <c r="G123" s="168">
        <f>G122+G121</f>
        <v>226</v>
      </c>
      <c r="H123" s="154"/>
    </row>
    <row r="124" spans="1:8" ht="24.9" customHeight="1" x14ac:dyDescent="0.4">
      <c r="A124" s="474" t="s">
        <v>8</v>
      </c>
      <c r="B124" s="150" t="s">
        <v>65</v>
      </c>
      <c r="C124" s="173">
        <v>150</v>
      </c>
      <c r="D124" s="151" t="s">
        <v>572</v>
      </c>
      <c r="E124" s="151" t="s">
        <v>509</v>
      </c>
      <c r="F124" s="151" t="s">
        <v>573</v>
      </c>
      <c r="G124" s="153">
        <v>130</v>
      </c>
      <c r="H124" s="146" t="s">
        <v>457</v>
      </c>
    </row>
    <row r="125" spans="1:8" ht="24.9" customHeight="1" x14ac:dyDescent="0.4">
      <c r="A125" s="436"/>
      <c r="B125" s="162" t="s">
        <v>609</v>
      </c>
      <c r="C125" s="160">
        <v>50</v>
      </c>
      <c r="D125" s="163">
        <v>7.9</v>
      </c>
      <c r="E125" s="163">
        <v>6</v>
      </c>
      <c r="F125" s="163">
        <v>14.4</v>
      </c>
      <c r="G125" s="161">
        <v>144</v>
      </c>
      <c r="H125" s="182" t="s">
        <v>610</v>
      </c>
    </row>
    <row r="126" spans="1:8" ht="24.9" customHeight="1" x14ac:dyDescent="0.4">
      <c r="A126" s="436"/>
      <c r="B126" s="146" t="s">
        <v>67</v>
      </c>
      <c r="C126" s="142">
        <v>180</v>
      </c>
      <c r="D126" s="151" t="s">
        <v>68</v>
      </c>
      <c r="E126" s="151" t="s">
        <v>68</v>
      </c>
      <c r="F126" s="152" t="s">
        <v>69</v>
      </c>
      <c r="G126" s="213" t="s">
        <v>70</v>
      </c>
      <c r="H126" s="146" t="s">
        <v>436</v>
      </c>
    </row>
    <row r="127" spans="1:8" ht="24.9" customHeight="1" x14ac:dyDescent="0.4">
      <c r="A127" s="436"/>
      <c r="B127" s="180" t="s">
        <v>131</v>
      </c>
      <c r="C127" s="162">
        <v>100</v>
      </c>
      <c r="D127" s="162">
        <v>0.4</v>
      </c>
      <c r="E127" s="162">
        <v>0.3</v>
      </c>
      <c r="F127" s="162">
        <v>10.3</v>
      </c>
      <c r="G127" s="162">
        <v>47</v>
      </c>
      <c r="H127" s="146"/>
    </row>
    <row r="128" spans="1:8" ht="24.9" customHeight="1" x14ac:dyDescent="0.4">
      <c r="A128" s="434"/>
      <c r="B128" s="20" t="s">
        <v>82</v>
      </c>
      <c r="C128" s="147">
        <v>480</v>
      </c>
      <c r="D128" s="148">
        <f>D124+D125+D126+D127</f>
        <v>12.4</v>
      </c>
      <c r="E128" s="148">
        <f>E124+E125+E126+E127</f>
        <v>15.100000000000001</v>
      </c>
      <c r="F128" s="148">
        <f>F124+F125+F126+F127</f>
        <v>47.600000000000009</v>
      </c>
      <c r="G128" s="147">
        <f>G124+G125+G126+G127</f>
        <v>376</v>
      </c>
      <c r="H128" s="149"/>
    </row>
    <row r="129" spans="1:8" ht="24.9" customHeight="1" x14ac:dyDescent="0.4">
      <c r="A129" s="490" t="s">
        <v>83</v>
      </c>
      <c r="B129" s="473"/>
      <c r="C129" s="172">
        <f>C128+C123+C120+C113+C111</f>
        <v>1952</v>
      </c>
      <c r="D129" s="175">
        <f>D128+D123+D120+D113+D111</f>
        <v>58.65</v>
      </c>
      <c r="E129" s="175">
        <f>E128+E123+E120+E113+E111</f>
        <v>51.66</v>
      </c>
      <c r="F129" s="175">
        <f>F128+F123+F120+F113+F111</f>
        <v>247.14</v>
      </c>
      <c r="G129" s="172">
        <f>G111+G113+G120+G123+G128</f>
        <v>1677.76</v>
      </c>
      <c r="H129" s="149"/>
    </row>
    <row r="130" spans="1:8" x14ac:dyDescent="0.4">
      <c r="A130" s="488" t="s">
        <v>24</v>
      </c>
      <c r="B130" s="488" t="s">
        <v>25</v>
      </c>
      <c r="C130" s="487" t="s">
        <v>26</v>
      </c>
      <c r="D130" s="487" t="s">
        <v>543</v>
      </c>
      <c r="E130" s="487"/>
      <c r="F130" s="487"/>
      <c r="G130" s="488" t="s">
        <v>38</v>
      </c>
      <c r="H130" s="488" t="s">
        <v>39</v>
      </c>
    </row>
    <row r="131" spans="1:8" x14ac:dyDescent="0.4">
      <c r="A131" s="489"/>
      <c r="B131" s="489"/>
      <c r="C131" s="474"/>
      <c r="D131" s="139" t="s">
        <v>4</v>
      </c>
      <c r="E131" s="139" t="s">
        <v>36</v>
      </c>
      <c r="F131" s="139" t="s">
        <v>30</v>
      </c>
      <c r="G131" s="489"/>
      <c r="H131" s="489"/>
    </row>
    <row r="132" spans="1:8" x14ac:dyDescent="0.4">
      <c r="A132" s="485" t="s">
        <v>537</v>
      </c>
      <c r="B132" s="461"/>
      <c r="C132" s="461"/>
      <c r="D132" s="461"/>
      <c r="E132" s="461"/>
      <c r="F132" s="461"/>
      <c r="G132" s="461"/>
      <c r="H132" s="462"/>
    </row>
    <row r="133" spans="1:8" ht="24.9" customHeight="1" x14ac:dyDescent="0.4">
      <c r="A133" s="486" t="s">
        <v>345</v>
      </c>
      <c r="B133" s="464"/>
      <c r="C133" s="479"/>
      <c r="D133" s="479"/>
      <c r="E133" s="479"/>
      <c r="F133" s="479"/>
      <c r="G133" s="479"/>
      <c r="H133" s="480"/>
    </row>
    <row r="134" spans="1:8" ht="24.9" customHeight="1" x14ac:dyDescent="0.4">
      <c r="A134" s="487" t="s">
        <v>40</v>
      </c>
      <c r="B134" s="158" t="s">
        <v>576</v>
      </c>
      <c r="C134" s="173" t="s">
        <v>113</v>
      </c>
      <c r="D134" s="151" t="s">
        <v>140</v>
      </c>
      <c r="E134" s="151" t="s">
        <v>561</v>
      </c>
      <c r="F134" s="151" t="s">
        <v>580</v>
      </c>
      <c r="G134" s="151" t="s">
        <v>581</v>
      </c>
      <c r="H134" s="183" t="s">
        <v>579</v>
      </c>
    </row>
    <row r="135" spans="1:8" ht="24.9" customHeight="1" x14ac:dyDescent="0.4">
      <c r="A135" s="487"/>
      <c r="B135" s="18" t="s">
        <v>104</v>
      </c>
      <c r="C135" s="173">
        <v>30</v>
      </c>
      <c r="D135" s="151">
        <v>3.2</v>
      </c>
      <c r="E135" s="151">
        <v>0.3</v>
      </c>
      <c r="F135" s="151">
        <v>15.3</v>
      </c>
      <c r="G135" s="145">
        <v>79</v>
      </c>
      <c r="H135" s="146" t="s">
        <v>459</v>
      </c>
    </row>
    <row r="136" spans="1:8" ht="24.9" customHeight="1" x14ac:dyDescent="0.4">
      <c r="A136" s="487"/>
      <c r="B136" s="180" t="s">
        <v>89</v>
      </c>
      <c r="C136" s="173">
        <v>180</v>
      </c>
      <c r="D136" s="178">
        <v>2.5</v>
      </c>
      <c r="E136" s="178">
        <v>2.5</v>
      </c>
      <c r="F136" s="179">
        <v>13.2</v>
      </c>
      <c r="G136" s="145">
        <v>84</v>
      </c>
      <c r="H136" s="183" t="s">
        <v>439</v>
      </c>
    </row>
    <row r="137" spans="1:8" ht="24.9" customHeight="1" x14ac:dyDescent="0.4">
      <c r="A137" s="487"/>
      <c r="B137" s="20" t="s">
        <v>41</v>
      </c>
      <c r="C137" s="147">
        <v>415</v>
      </c>
      <c r="D137" s="148">
        <f>D136+D135+D134</f>
        <v>13.8</v>
      </c>
      <c r="E137" s="148">
        <f>E136+E135+E134</f>
        <v>13</v>
      </c>
      <c r="F137" s="148">
        <f>F136+F135+F134</f>
        <v>62.3</v>
      </c>
      <c r="G137" s="147">
        <f>G136+G135+G134</f>
        <v>422</v>
      </c>
      <c r="H137" s="154"/>
    </row>
    <row r="138" spans="1:8" ht="24.9" customHeight="1" x14ac:dyDescent="0.4">
      <c r="A138" s="474" t="s">
        <v>23</v>
      </c>
      <c r="B138" s="169" t="s">
        <v>42</v>
      </c>
      <c r="C138" s="151" t="s">
        <v>551</v>
      </c>
      <c r="D138" s="143">
        <v>1.08</v>
      </c>
      <c r="E138" s="144">
        <v>0.5</v>
      </c>
      <c r="F138" s="144">
        <v>11.6</v>
      </c>
      <c r="G138" s="174">
        <v>55.16</v>
      </c>
      <c r="H138" s="157"/>
    </row>
    <row r="139" spans="1:8" ht="24.9" customHeight="1" x14ac:dyDescent="0.4">
      <c r="A139" s="434"/>
      <c r="B139" s="25" t="s">
        <v>44</v>
      </c>
      <c r="C139" s="155">
        <v>150</v>
      </c>
      <c r="D139" s="148">
        <f>D138</f>
        <v>1.08</v>
      </c>
      <c r="E139" s="148">
        <f>E138</f>
        <v>0.5</v>
      </c>
      <c r="F139" s="148">
        <f>F138</f>
        <v>11.6</v>
      </c>
      <c r="G139" s="147">
        <f>G138</f>
        <v>55.16</v>
      </c>
      <c r="H139" s="154"/>
    </row>
    <row r="140" spans="1:8" ht="24.9" customHeight="1" x14ac:dyDescent="0.4">
      <c r="A140" s="435"/>
      <c r="B140" s="180" t="s">
        <v>191</v>
      </c>
      <c r="C140" s="142">
        <v>60</v>
      </c>
      <c r="D140" s="184" t="s">
        <v>93</v>
      </c>
      <c r="E140" s="156" t="s">
        <v>192</v>
      </c>
      <c r="F140" s="156" t="s">
        <v>193</v>
      </c>
      <c r="G140" s="174" t="s">
        <v>313</v>
      </c>
      <c r="H140" s="180" t="s">
        <v>440</v>
      </c>
    </row>
    <row r="141" spans="1:8" ht="39" customHeight="1" x14ac:dyDescent="0.4">
      <c r="A141" s="435"/>
      <c r="B141" s="158" t="s">
        <v>616</v>
      </c>
      <c r="C141" s="142">
        <v>180</v>
      </c>
      <c r="D141" s="151" t="s">
        <v>243</v>
      </c>
      <c r="E141" s="151" t="s">
        <v>244</v>
      </c>
      <c r="F141" s="156" t="s">
        <v>29</v>
      </c>
      <c r="G141" s="145" t="s">
        <v>245</v>
      </c>
      <c r="H141" s="146" t="s">
        <v>467</v>
      </c>
    </row>
    <row r="142" spans="1:8" ht="24.9" customHeight="1" x14ac:dyDescent="0.4">
      <c r="A142" s="435"/>
      <c r="B142" s="180" t="s">
        <v>353</v>
      </c>
      <c r="C142" s="142" t="s">
        <v>417</v>
      </c>
      <c r="D142" s="151" t="s">
        <v>418</v>
      </c>
      <c r="E142" s="151" t="s">
        <v>419</v>
      </c>
      <c r="F142" s="156" t="s">
        <v>298</v>
      </c>
      <c r="G142" s="145" t="s">
        <v>420</v>
      </c>
      <c r="H142" s="146" t="s">
        <v>468</v>
      </c>
    </row>
    <row r="143" spans="1:8" ht="24.9" customHeight="1" x14ac:dyDescent="0.4">
      <c r="A143" s="435"/>
      <c r="B143" s="158" t="s">
        <v>139</v>
      </c>
      <c r="C143" s="142" t="s">
        <v>110</v>
      </c>
      <c r="D143" s="143">
        <v>4.76</v>
      </c>
      <c r="E143" s="151" t="s">
        <v>291</v>
      </c>
      <c r="F143" s="156" t="s">
        <v>292</v>
      </c>
      <c r="G143" s="145" t="s">
        <v>293</v>
      </c>
      <c r="H143" s="146" t="s">
        <v>469</v>
      </c>
    </row>
    <row r="144" spans="1:8" ht="24.9" customHeight="1" x14ac:dyDescent="0.4">
      <c r="A144" s="435"/>
      <c r="B144" s="162" t="s">
        <v>50</v>
      </c>
      <c r="C144" s="142">
        <v>50</v>
      </c>
      <c r="D144" s="143" t="s">
        <v>51</v>
      </c>
      <c r="E144" s="143" t="s">
        <v>52</v>
      </c>
      <c r="F144" s="144" t="s">
        <v>53</v>
      </c>
      <c r="G144" s="145" t="s">
        <v>54</v>
      </c>
      <c r="H144" s="157"/>
    </row>
    <row r="145" spans="1:8" ht="24.9" customHeight="1" x14ac:dyDescent="0.4">
      <c r="A145" s="436"/>
      <c r="B145" s="146" t="s">
        <v>611</v>
      </c>
      <c r="C145" s="142">
        <v>180</v>
      </c>
      <c r="D145" s="151">
        <v>0.9</v>
      </c>
      <c r="E145" s="151" t="s">
        <v>102</v>
      </c>
      <c r="F145" s="156" t="s">
        <v>103</v>
      </c>
      <c r="G145" s="145" t="s">
        <v>96</v>
      </c>
      <c r="H145" s="157" t="s">
        <v>443</v>
      </c>
    </row>
    <row r="146" spans="1:8" ht="24.9" customHeight="1" x14ac:dyDescent="0.4">
      <c r="A146" s="434"/>
      <c r="B146" s="20" t="s">
        <v>80</v>
      </c>
      <c r="C146" s="166" t="s">
        <v>421</v>
      </c>
      <c r="D146" s="167">
        <f>D140+D141+D142+D143+D144+D145</f>
        <v>35.17</v>
      </c>
      <c r="E146" s="167">
        <f>E140+E141+E142+E143+E144+E145</f>
        <v>32.725000000000001</v>
      </c>
      <c r="F146" s="167">
        <f>F140+F141+F142+F143+F144+F145</f>
        <v>108.91</v>
      </c>
      <c r="G146" s="168">
        <f>G140+G141+G142+G143+G144+G145</f>
        <v>815</v>
      </c>
      <c r="H146" s="154"/>
    </row>
    <row r="147" spans="1:8" ht="24.9" customHeight="1" x14ac:dyDescent="0.4">
      <c r="A147" s="474" t="s">
        <v>59</v>
      </c>
      <c r="B147" s="180" t="s">
        <v>125</v>
      </c>
      <c r="C147" s="162">
        <v>40</v>
      </c>
      <c r="D147" s="162">
        <v>2.72</v>
      </c>
      <c r="E147" s="162">
        <v>2.2400000000000002</v>
      </c>
      <c r="F147" s="162">
        <v>27</v>
      </c>
      <c r="G147" s="170">
        <v>127</v>
      </c>
      <c r="H147" s="146"/>
    </row>
    <row r="148" spans="1:8" ht="24.9" customHeight="1" x14ac:dyDescent="0.4">
      <c r="A148" s="436"/>
      <c r="B148" s="158" t="s">
        <v>126</v>
      </c>
      <c r="C148" s="142">
        <v>180</v>
      </c>
      <c r="D148" s="151" t="s">
        <v>128</v>
      </c>
      <c r="E148" s="151" t="s">
        <v>129</v>
      </c>
      <c r="F148" s="156" t="s">
        <v>130</v>
      </c>
      <c r="G148" s="145" t="s">
        <v>96</v>
      </c>
      <c r="H148" s="157" t="s">
        <v>444</v>
      </c>
    </row>
    <row r="149" spans="1:8" ht="24.9" customHeight="1" x14ac:dyDescent="0.4">
      <c r="A149" s="434"/>
      <c r="B149" s="20" t="s">
        <v>81</v>
      </c>
      <c r="C149" s="181">
        <v>220</v>
      </c>
      <c r="D149" s="167">
        <f>D147+D148</f>
        <v>7.67</v>
      </c>
      <c r="E149" s="167">
        <f>E147+E148</f>
        <v>7.82</v>
      </c>
      <c r="F149" s="167">
        <f>F147+F148</f>
        <v>34.74</v>
      </c>
      <c r="G149" s="168">
        <f>G147+G148</f>
        <v>226</v>
      </c>
      <c r="H149" s="154"/>
    </row>
    <row r="150" spans="1:8" ht="24.9" customHeight="1" x14ac:dyDescent="0.4">
      <c r="A150" s="474" t="s">
        <v>8</v>
      </c>
      <c r="B150" s="146" t="s">
        <v>336</v>
      </c>
      <c r="C150" s="142" t="s">
        <v>337</v>
      </c>
      <c r="D150" s="151" t="s">
        <v>338</v>
      </c>
      <c r="E150" s="151" t="s">
        <v>146</v>
      </c>
      <c r="F150" s="151" t="s">
        <v>238</v>
      </c>
      <c r="G150" s="153" t="s">
        <v>339</v>
      </c>
      <c r="H150" s="157" t="s">
        <v>454</v>
      </c>
    </row>
    <row r="151" spans="1:8" ht="24.9" customHeight="1" x14ac:dyDescent="0.4">
      <c r="A151" s="436"/>
      <c r="B151" s="146" t="s">
        <v>159</v>
      </c>
      <c r="C151" s="142" t="s">
        <v>110</v>
      </c>
      <c r="D151" s="151" t="s">
        <v>298</v>
      </c>
      <c r="E151" s="151" t="s">
        <v>95</v>
      </c>
      <c r="F151" s="178" t="s">
        <v>299</v>
      </c>
      <c r="G151" s="153" t="s">
        <v>300</v>
      </c>
      <c r="H151" s="157" t="s">
        <v>435</v>
      </c>
    </row>
    <row r="152" spans="1:8" ht="24.9" customHeight="1" x14ac:dyDescent="0.4">
      <c r="A152" s="436"/>
      <c r="B152" s="162" t="s">
        <v>66</v>
      </c>
      <c r="C152" s="160">
        <v>50</v>
      </c>
      <c r="D152" s="163">
        <v>3.8</v>
      </c>
      <c r="E152" s="163">
        <v>0.4</v>
      </c>
      <c r="F152" s="163">
        <v>24.6</v>
      </c>
      <c r="G152" s="161">
        <v>117</v>
      </c>
      <c r="H152" s="146"/>
    </row>
    <row r="153" spans="1:8" ht="24.9" customHeight="1" x14ac:dyDescent="0.4">
      <c r="A153" s="436"/>
      <c r="B153" s="14" t="s">
        <v>34</v>
      </c>
      <c r="C153" s="142">
        <v>180</v>
      </c>
      <c r="D153" s="143" t="s">
        <v>31</v>
      </c>
      <c r="E153" s="143" t="s">
        <v>32</v>
      </c>
      <c r="F153" s="144" t="s">
        <v>33</v>
      </c>
      <c r="G153" s="145" t="s">
        <v>35</v>
      </c>
      <c r="H153" s="146" t="s">
        <v>430</v>
      </c>
    </row>
    <row r="154" spans="1:8" ht="24.9" customHeight="1" x14ac:dyDescent="0.4">
      <c r="A154" s="434"/>
      <c r="B154" s="20" t="s">
        <v>82</v>
      </c>
      <c r="C154" s="147">
        <v>443</v>
      </c>
      <c r="D154" s="175">
        <f>D150+D151+D152+D153</f>
        <v>19.500000000000004</v>
      </c>
      <c r="E154" s="175">
        <f>E150+E151+E152+E153</f>
        <v>11.23</v>
      </c>
      <c r="F154" s="175">
        <f>F150+F151+F152+F153</f>
        <v>69.8</v>
      </c>
      <c r="G154" s="172">
        <f>G150+G151+G152+G153</f>
        <v>450</v>
      </c>
      <c r="H154" s="154"/>
    </row>
    <row r="155" spans="1:8" ht="24.9" customHeight="1" x14ac:dyDescent="0.4">
      <c r="A155" s="490" t="s">
        <v>83</v>
      </c>
      <c r="B155" s="473"/>
      <c r="C155" s="172">
        <f>C154+C149+C146+C139+C137</f>
        <v>1952</v>
      </c>
      <c r="D155" s="175">
        <f>D154+D149+D146+D139+D137</f>
        <v>77.22</v>
      </c>
      <c r="E155" s="175">
        <f>E154+E149+E146+E139+E137</f>
        <v>65.275000000000006</v>
      </c>
      <c r="F155" s="175">
        <f>F154+F149+F146+F139+F137</f>
        <v>287.34999999999997</v>
      </c>
      <c r="G155" s="172">
        <f>G154+G149+G146+G139+G137</f>
        <v>1968.16</v>
      </c>
      <c r="H155" s="149"/>
    </row>
    <row r="156" spans="1:8" x14ac:dyDescent="0.4">
      <c r="A156" s="488" t="s">
        <v>24</v>
      </c>
      <c r="B156" s="488" t="s">
        <v>25</v>
      </c>
      <c r="C156" s="487" t="s">
        <v>26</v>
      </c>
      <c r="D156" s="487" t="s">
        <v>543</v>
      </c>
      <c r="E156" s="487"/>
      <c r="F156" s="487"/>
      <c r="G156" s="488" t="s">
        <v>38</v>
      </c>
      <c r="H156" s="488" t="s">
        <v>39</v>
      </c>
    </row>
    <row r="157" spans="1:8" x14ac:dyDescent="0.4">
      <c r="A157" s="489"/>
      <c r="B157" s="489"/>
      <c r="C157" s="474"/>
      <c r="D157" s="139" t="s">
        <v>4</v>
      </c>
      <c r="E157" s="139" t="s">
        <v>36</v>
      </c>
      <c r="F157" s="139" t="s">
        <v>30</v>
      </c>
      <c r="G157" s="489"/>
      <c r="H157" s="489"/>
    </row>
    <row r="158" spans="1:8" ht="24.9" customHeight="1" x14ac:dyDescent="0.4">
      <c r="A158" s="486" t="s">
        <v>351</v>
      </c>
      <c r="B158" s="464"/>
      <c r="C158" s="479"/>
      <c r="D158" s="479"/>
      <c r="E158" s="479"/>
      <c r="F158" s="479"/>
      <c r="G158" s="479"/>
      <c r="H158" s="480"/>
    </row>
    <row r="159" spans="1:8" ht="24.9" customHeight="1" x14ac:dyDescent="0.4">
      <c r="A159" s="487" t="s">
        <v>40</v>
      </c>
      <c r="B159" s="150" t="s">
        <v>169</v>
      </c>
      <c r="C159" s="142" t="s">
        <v>113</v>
      </c>
      <c r="D159" s="151" t="s">
        <v>170</v>
      </c>
      <c r="E159" s="151" t="s">
        <v>170</v>
      </c>
      <c r="F159" s="156" t="s">
        <v>16</v>
      </c>
      <c r="G159" s="145" t="s">
        <v>303</v>
      </c>
      <c r="H159" s="146" t="s">
        <v>458</v>
      </c>
    </row>
    <row r="160" spans="1:8" ht="24.9" customHeight="1" x14ac:dyDescent="0.4">
      <c r="A160" s="487"/>
      <c r="B160" s="146" t="s">
        <v>172</v>
      </c>
      <c r="C160" s="151" t="s">
        <v>173</v>
      </c>
      <c r="D160" s="178">
        <v>2.4</v>
      </c>
      <c r="E160" s="178">
        <v>2.4</v>
      </c>
      <c r="F160" s="179">
        <v>14.5</v>
      </c>
      <c r="G160" s="145">
        <v>109</v>
      </c>
      <c r="H160" s="146" t="s">
        <v>459</v>
      </c>
    </row>
    <row r="161" spans="1:8" ht="24.9" customHeight="1" x14ac:dyDescent="0.4">
      <c r="A161" s="487"/>
      <c r="B161" s="150" t="s">
        <v>67</v>
      </c>
      <c r="C161" s="142">
        <v>180</v>
      </c>
      <c r="D161" s="151" t="s">
        <v>68</v>
      </c>
      <c r="E161" s="151" t="s">
        <v>68</v>
      </c>
      <c r="F161" s="152" t="s">
        <v>69</v>
      </c>
      <c r="G161" s="153" t="s">
        <v>70</v>
      </c>
      <c r="H161" s="146" t="s">
        <v>436</v>
      </c>
    </row>
    <row r="162" spans="1:8" ht="24.9" customHeight="1" x14ac:dyDescent="0.4">
      <c r="A162" s="487"/>
      <c r="B162" s="20" t="s">
        <v>41</v>
      </c>
      <c r="C162" s="147">
        <v>420</v>
      </c>
      <c r="D162" s="148">
        <f>D159+D160+D161</f>
        <v>12.700000000000001</v>
      </c>
      <c r="E162" s="148">
        <f>E159+E160+E161</f>
        <v>12.700000000000001</v>
      </c>
      <c r="F162" s="148">
        <f>F159+F160+F161</f>
        <v>61.6</v>
      </c>
      <c r="G162" s="147">
        <f>G159+G160+G161</f>
        <v>459</v>
      </c>
      <c r="H162" s="149"/>
    </row>
    <row r="163" spans="1:8" ht="24.9" customHeight="1" x14ac:dyDescent="0.4">
      <c r="A163" s="474" t="s">
        <v>23</v>
      </c>
      <c r="B163" s="150" t="s">
        <v>346</v>
      </c>
      <c r="C163" s="142">
        <v>100</v>
      </c>
      <c r="D163" s="151" t="s">
        <v>76</v>
      </c>
      <c r="E163" s="151" t="s">
        <v>148</v>
      </c>
      <c r="F163" s="152" t="s">
        <v>149</v>
      </c>
      <c r="G163" s="153">
        <v>55</v>
      </c>
      <c r="H163" s="154" t="s">
        <v>505</v>
      </c>
    </row>
    <row r="164" spans="1:8" ht="24.9" customHeight="1" x14ac:dyDescent="0.4">
      <c r="A164" s="434"/>
      <c r="B164" s="25" t="s">
        <v>44</v>
      </c>
      <c r="C164" s="155">
        <v>100</v>
      </c>
      <c r="D164" s="148" t="str">
        <f>D163</f>
        <v>0,3</v>
      </c>
      <c r="E164" s="148" t="str">
        <f>E163</f>
        <v>0,13</v>
      </c>
      <c r="F164" s="148" t="str">
        <f>F163</f>
        <v>13,4</v>
      </c>
      <c r="G164" s="147">
        <f>G163</f>
        <v>55</v>
      </c>
      <c r="H164" s="154"/>
    </row>
    <row r="165" spans="1:8" ht="24.9" customHeight="1" x14ac:dyDescent="0.4">
      <c r="A165" s="435" t="s">
        <v>6</v>
      </c>
      <c r="B165" s="310" t="s">
        <v>176</v>
      </c>
      <c r="C165" s="306">
        <v>60</v>
      </c>
      <c r="D165" s="313" t="s">
        <v>71</v>
      </c>
      <c r="E165" s="313" t="s">
        <v>46</v>
      </c>
      <c r="F165" s="313" t="s">
        <v>61</v>
      </c>
      <c r="G165" s="329" t="s">
        <v>12</v>
      </c>
      <c r="H165" s="310" t="s">
        <v>490</v>
      </c>
    </row>
    <row r="166" spans="1:8" ht="24" customHeight="1" x14ac:dyDescent="0.4">
      <c r="A166" s="435"/>
      <c r="B166" s="150" t="s">
        <v>354</v>
      </c>
      <c r="C166" s="142">
        <v>180</v>
      </c>
      <c r="D166" s="151" t="s">
        <v>529</v>
      </c>
      <c r="E166" s="151" t="s">
        <v>306</v>
      </c>
      <c r="F166" s="156" t="s">
        <v>218</v>
      </c>
      <c r="G166" s="145">
        <v>75</v>
      </c>
      <c r="H166" s="157" t="s">
        <v>493</v>
      </c>
    </row>
    <row r="167" spans="1:8" ht="24.9" customHeight="1" x14ac:dyDescent="0.4">
      <c r="A167" s="435"/>
      <c r="B167" s="158" t="s">
        <v>582</v>
      </c>
      <c r="C167" s="142" t="s">
        <v>135</v>
      </c>
      <c r="D167" s="143">
        <v>9.9</v>
      </c>
      <c r="E167" s="151" t="s">
        <v>33</v>
      </c>
      <c r="F167" s="156" t="s">
        <v>348</v>
      </c>
      <c r="G167" s="145">
        <v>148</v>
      </c>
      <c r="H167" s="146" t="s">
        <v>548</v>
      </c>
    </row>
    <row r="168" spans="1:8" ht="24.9" customHeight="1" x14ac:dyDescent="0.4">
      <c r="A168" s="435"/>
      <c r="B168" s="159" t="s">
        <v>360</v>
      </c>
      <c r="C168" s="160">
        <v>130</v>
      </c>
      <c r="D168" s="160">
        <v>3.8</v>
      </c>
      <c r="E168" s="160">
        <v>8</v>
      </c>
      <c r="F168" s="160">
        <v>9.6999999999999993</v>
      </c>
      <c r="G168" s="161">
        <v>126</v>
      </c>
      <c r="H168" s="146" t="s">
        <v>507</v>
      </c>
    </row>
    <row r="169" spans="1:8" ht="24.9" customHeight="1" x14ac:dyDescent="0.4">
      <c r="A169" s="435"/>
      <c r="B169" s="162" t="s">
        <v>50</v>
      </c>
      <c r="C169" s="142">
        <v>50</v>
      </c>
      <c r="D169" s="143" t="s">
        <v>51</v>
      </c>
      <c r="E169" s="143" t="s">
        <v>52</v>
      </c>
      <c r="F169" s="144" t="s">
        <v>53</v>
      </c>
      <c r="G169" s="145" t="s">
        <v>54</v>
      </c>
      <c r="H169" s="157"/>
    </row>
    <row r="170" spans="1:8" ht="24.9" customHeight="1" x14ac:dyDescent="0.4">
      <c r="A170" s="436"/>
      <c r="B170" s="35" t="s">
        <v>55</v>
      </c>
      <c r="C170" s="160">
        <v>180</v>
      </c>
      <c r="D170" s="163" t="s">
        <v>56</v>
      </c>
      <c r="E170" s="163" t="s">
        <v>56</v>
      </c>
      <c r="F170" s="164" t="s">
        <v>57</v>
      </c>
      <c r="G170" s="165" t="s">
        <v>58</v>
      </c>
      <c r="H170" s="157" t="s">
        <v>432</v>
      </c>
    </row>
    <row r="171" spans="1:8" ht="24.9" customHeight="1" x14ac:dyDescent="0.4">
      <c r="A171" s="434"/>
      <c r="B171" s="20" t="s">
        <v>80</v>
      </c>
      <c r="C171" s="166" t="s">
        <v>584</v>
      </c>
      <c r="D171" s="167">
        <f>D165+D166+D167+D168+D169+D170</f>
        <v>19.299999999999997</v>
      </c>
      <c r="E171" s="167">
        <f>E165+E166+E167+E168+E169+E170</f>
        <v>22.87</v>
      </c>
      <c r="F171" s="167">
        <f>F165+F166+F167+F168+F169+F170</f>
        <v>85.1</v>
      </c>
      <c r="G171" s="168">
        <f>G165+G166+G167+G168+G169+G170</f>
        <v>581</v>
      </c>
      <c r="H171" s="154"/>
    </row>
    <row r="172" spans="1:8" ht="24.9" customHeight="1" x14ac:dyDescent="0.4">
      <c r="A172" s="474" t="s">
        <v>59</v>
      </c>
      <c r="B172" s="311" t="s">
        <v>868</v>
      </c>
      <c r="C172" s="306">
        <v>175</v>
      </c>
      <c r="D172" s="313" t="s">
        <v>64</v>
      </c>
      <c r="E172" s="313" t="s">
        <v>100</v>
      </c>
      <c r="F172" s="314" t="s">
        <v>146</v>
      </c>
      <c r="G172" s="309">
        <v>108</v>
      </c>
      <c r="H172" s="310" t="s">
        <v>433</v>
      </c>
    </row>
    <row r="173" spans="1:8" ht="24.9" customHeight="1" x14ac:dyDescent="0.4">
      <c r="A173" s="436"/>
      <c r="B173" s="390" t="s">
        <v>60</v>
      </c>
      <c r="C173" s="315">
        <v>40</v>
      </c>
      <c r="D173" s="315">
        <v>2.72</v>
      </c>
      <c r="E173" s="315">
        <v>2.2400000000000002</v>
      </c>
      <c r="F173" s="315">
        <v>27</v>
      </c>
      <c r="G173" s="349">
        <v>127</v>
      </c>
      <c r="H173" s="310"/>
    </row>
    <row r="174" spans="1:8" ht="24.9" customHeight="1" x14ac:dyDescent="0.4">
      <c r="A174" s="434"/>
      <c r="B174" s="20" t="s">
        <v>81</v>
      </c>
      <c r="C174" s="342">
        <v>215</v>
      </c>
      <c r="D174" s="340">
        <f>D172+D173</f>
        <v>8.32</v>
      </c>
      <c r="E174" s="340">
        <f t="shared" ref="E174:F174" si="1">E172+E173</f>
        <v>8.34</v>
      </c>
      <c r="F174" s="340">
        <f t="shared" si="1"/>
        <v>34.700000000000003</v>
      </c>
      <c r="G174" s="341">
        <f>G172+G173</f>
        <v>235</v>
      </c>
      <c r="H174" s="331"/>
    </row>
    <row r="175" spans="1:8" ht="24.9" customHeight="1" x14ac:dyDescent="0.4">
      <c r="A175" s="474" t="s">
        <v>8</v>
      </c>
      <c r="B175" s="158" t="s">
        <v>247</v>
      </c>
      <c r="C175" s="142" t="s">
        <v>91</v>
      </c>
      <c r="D175" s="151" t="s">
        <v>412</v>
      </c>
      <c r="E175" s="151" t="s">
        <v>413</v>
      </c>
      <c r="F175" s="151" t="s">
        <v>415</v>
      </c>
      <c r="G175" s="153" t="s">
        <v>414</v>
      </c>
      <c r="H175" s="157" t="s">
        <v>478</v>
      </c>
    </row>
    <row r="176" spans="1:8" ht="24.9" customHeight="1" x14ac:dyDescent="0.4">
      <c r="A176" s="436"/>
      <c r="B176" s="150" t="s">
        <v>117</v>
      </c>
      <c r="C176" s="142">
        <v>180</v>
      </c>
      <c r="D176" s="151" t="s">
        <v>118</v>
      </c>
      <c r="E176" s="151" t="s">
        <v>119</v>
      </c>
      <c r="F176" s="156" t="s">
        <v>120</v>
      </c>
      <c r="G176" s="145" t="s">
        <v>121</v>
      </c>
      <c r="H176" s="157" t="s">
        <v>448</v>
      </c>
    </row>
    <row r="177" spans="1:8" ht="24.9" customHeight="1" x14ac:dyDescent="0.4">
      <c r="A177" s="436"/>
      <c r="B177" s="169" t="s">
        <v>190</v>
      </c>
      <c r="C177" s="151" t="s">
        <v>600</v>
      </c>
      <c r="D177" s="143">
        <v>0.4</v>
      </c>
      <c r="E177" s="144">
        <v>0.4</v>
      </c>
      <c r="F177" s="144">
        <v>9.8000000000000007</v>
      </c>
      <c r="G177" s="174">
        <v>47</v>
      </c>
      <c r="H177" s="149"/>
    </row>
    <row r="178" spans="1:8" ht="24.9" customHeight="1" x14ac:dyDescent="0.4">
      <c r="A178" s="434"/>
      <c r="B178" s="20" t="s">
        <v>82</v>
      </c>
      <c r="C178" s="147">
        <v>440</v>
      </c>
      <c r="D178" s="175">
        <f>D175+D176+D177</f>
        <v>29.08</v>
      </c>
      <c r="E178" s="175">
        <f>E175+E176+E177</f>
        <v>19.489999999999998</v>
      </c>
      <c r="F178" s="175">
        <f>F175+F176+F177</f>
        <v>61.900000000000006</v>
      </c>
      <c r="G178" s="172">
        <f>G175+G176+G177</f>
        <v>542</v>
      </c>
      <c r="H178" s="154"/>
    </row>
    <row r="179" spans="1:8" ht="24.9" customHeight="1" x14ac:dyDescent="0.4">
      <c r="A179" s="490" t="s">
        <v>83</v>
      </c>
      <c r="B179" s="473"/>
      <c r="C179" s="172">
        <f>C178+C174+C171+C164+C162</f>
        <v>1875</v>
      </c>
      <c r="D179" s="175">
        <f>D178+D174+D171+D164+D162</f>
        <v>69.699999999999989</v>
      </c>
      <c r="E179" s="175">
        <f>E178+E174+E171+E164+E162</f>
        <v>63.530000000000008</v>
      </c>
      <c r="F179" s="175">
        <f>F178+F174+F171+F164+F162</f>
        <v>256.7</v>
      </c>
      <c r="G179" s="172">
        <f>G178+G174+G171+G164+G162</f>
        <v>1872</v>
      </c>
      <c r="H179" s="149"/>
    </row>
    <row r="180" spans="1:8" x14ac:dyDescent="0.4">
      <c r="A180" s="488" t="s">
        <v>24</v>
      </c>
      <c r="B180" s="488" t="s">
        <v>25</v>
      </c>
      <c r="C180" s="487" t="s">
        <v>26</v>
      </c>
      <c r="D180" s="487" t="s">
        <v>543</v>
      </c>
      <c r="E180" s="487"/>
      <c r="F180" s="487"/>
      <c r="G180" s="488" t="s">
        <v>38</v>
      </c>
      <c r="H180" s="488" t="s">
        <v>39</v>
      </c>
    </row>
    <row r="181" spans="1:8" x14ac:dyDescent="0.4">
      <c r="A181" s="489"/>
      <c r="B181" s="489"/>
      <c r="C181" s="474"/>
      <c r="D181" s="139" t="s">
        <v>4</v>
      </c>
      <c r="E181" s="139" t="s">
        <v>36</v>
      </c>
      <c r="F181" s="139" t="s">
        <v>30</v>
      </c>
      <c r="G181" s="489"/>
      <c r="H181" s="489"/>
    </row>
    <row r="182" spans="1:8" ht="24.9" customHeight="1" x14ac:dyDescent="0.4">
      <c r="A182" s="486" t="s">
        <v>357</v>
      </c>
      <c r="B182" s="464"/>
      <c r="C182" s="479"/>
      <c r="D182" s="479"/>
      <c r="E182" s="479"/>
      <c r="F182" s="479"/>
      <c r="G182" s="479"/>
      <c r="H182" s="480"/>
    </row>
    <row r="183" spans="1:8" ht="24.9" customHeight="1" x14ac:dyDescent="0.4">
      <c r="A183" s="487" t="s">
        <v>40</v>
      </c>
      <c r="B183" s="162" t="s">
        <v>112</v>
      </c>
      <c r="C183" s="160" t="s">
        <v>113</v>
      </c>
      <c r="D183" s="160">
        <v>7.4</v>
      </c>
      <c r="E183" s="177">
        <v>8</v>
      </c>
      <c r="F183" s="160">
        <v>36.5</v>
      </c>
      <c r="G183" s="161">
        <v>241</v>
      </c>
      <c r="H183" s="146" t="s">
        <v>471</v>
      </c>
    </row>
    <row r="184" spans="1:8" ht="24.9" customHeight="1" x14ac:dyDescent="0.4">
      <c r="A184" s="487"/>
      <c r="B184" s="146" t="s">
        <v>141</v>
      </c>
      <c r="C184" s="151" t="s">
        <v>142</v>
      </c>
      <c r="D184" s="178" t="s">
        <v>105</v>
      </c>
      <c r="E184" s="178" t="s">
        <v>143</v>
      </c>
      <c r="F184" s="179" t="s">
        <v>144</v>
      </c>
      <c r="G184" s="145" t="s">
        <v>145</v>
      </c>
      <c r="H184" s="146" t="s">
        <v>451</v>
      </c>
    </row>
    <row r="185" spans="1:8" ht="24.9" customHeight="1" x14ac:dyDescent="0.4">
      <c r="A185" s="487"/>
      <c r="B185" s="150" t="s">
        <v>89</v>
      </c>
      <c r="C185" s="173">
        <v>180</v>
      </c>
      <c r="D185" s="178">
        <v>2.5</v>
      </c>
      <c r="E185" s="178">
        <v>2.5</v>
      </c>
      <c r="F185" s="179">
        <v>13.2</v>
      </c>
      <c r="G185" s="145">
        <v>84</v>
      </c>
      <c r="H185" s="183" t="s">
        <v>439</v>
      </c>
    </row>
    <row r="186" spans="1:8" ht="24.9" customHeight="1" x14ac:dyDescent="0.4">
      <c r="A186" s="487"/>
      <c r="B186" s="20" t="s">
        <v>41</v>
      </c>
      <c r="C186" s="147">
        <v>425</v>
      </c>
      <c r="D186" s="148">
        <f>D185+D184+D183</f>
        <v>14.9</v>
      </c>
      <c r="E186" s="148">
        <f>E185+E184+E183</f>
        <v>13.5</v>
      </c>
      <c r="F186" s="148">
        <f>F185+F184+F183</f>
        <v>64.2</v>
      </c>
      <c r="G186" s="147">
        <f>G185+G184+G183</f>
        <v>431</v>
      </c>
      <c r="H186" s="154"/>
    </row>
    <row r="187" spans="1:8" ht="24.9" customHeight="1" x14ac:dyDescent="0.4">
      <c r="A187" s="474" t="s">
        <v>23</v>
      </c>
      <c r="B187" s="169" t="s">
        <v>42</v>
      </c>
      <c r="C187" s="151" t="s">
        <v>551</v>
      </c>
      <c r="D187" s="143">
        <v>1.08</v>
      </c>
      <c r="E187" s="144">
        <v>0.5</v>
      </c>
      <c r="F187" s="144">
        <v>11.6</v>
      </c>
      <c r="G187" s="174">
        <v>55.16</v>
      </c>
      <c r="H187" s="157"/>
    </row>
    <row r="188" spans="1:8" ht="24.9" customHeight="1" x14ac:dyDescent="0.4">
      <c r="A188" s="434"/>
      <c r="B188" s="25" t="s">
        <v>44</v>
      </c>
      <c r="C188" s="155">
        <v>150</v>
      </c>
      <c r="D188" s="148">
        <f>D187</f>
        <v>1.08</v>
      </c>
      <c r="E188" s="148">
        <f>E187</f>
        <v>0.5</v>
      </c>
      <c r="F188" s="148">
        <f>F187</f>
        <v>11.6</v>
      </c>
      <c r="G188" s="147">
        <f>G187</f>
        <v>55.16</v>
      </c>
      <c r="H188" s="154"/>
    </row>
    <row r="189" spans="1:8" ht="24.9" customHeight="1" x14ac:dyDescent="0.4">
      <c r="A189" s="435" t="s">
        <v>6</v>
      </c>
      <c r="B189" s="310" t="s">
        <v>585</v>
      </c>
      <c r="C189" s="306">
        <v>60</v>
      </c>
      <c r="D189" s="313" t="s">
        <v>93</v>
      </c>
      <c r="E189" s="313" t="s">
        <v>46</v>
      </c>
      <c r="F189" s="313" t="s">
        <v>94</v>
      </c>
      <c r="G189" s="329">
        <v>60</v>
      </c>
      <c r="H189" s="333" t="s">
        <v>586</v>
      </c>
    </row>
    <row r="190" spans="1:8" ht="24.9" customHeight="1" x14ac:dyDescent="0.4">
      <c r="A190" s="435"/>
      <c r="B190" s="158" t="s">
        <v>335</v>
      </c>
      <c r="C190" s="173" t="s">
        <v>287</v>
      </c>
      <c r="D190" s="151" t="s">
        <v>211</v>
      </c>
      <c r="E190" s="151" t="s">
        <v>298</v>
      </c>
      <c r="F190" s="151" t="s">
        <v>399</v>
      </c>
      <c r="G190" s="153">
        <v>86</v>
      </c>
      <c r="H190" s="146" t="s">
        <v>453</v>
      </c>
    </row>
    <row r="191" spans="1:8" ht="24.9" customHeight="1" x14ac:dyDescent="0.4">
      <c r="A191" s="435"/>
      <c r="B191" s="150" t="s">
        <v>544</v>
      </c>
      <c r="C191" s="173">
        <v>200</v>
      </c>
      <c r="D191" s="178" t="s">
        <v>288</v>
      </c>
      <c r="E191" s="178" t="s">
        <v>506</v>
      </c>
      <c r="F191" s="178" t="s">
        <v>277</v>
      </c>
      <c r="G191" s="145">
        <v>422</v>
      </c>
      <c r="H191" s="150" t="s">
        <v>513</v>
      </c>
    </row>
    <row r="192" spans="1:8" ht="24.9" customHeight="1" x14ac:dyDescent="0.4">
      <c r="A192" s="435"/>
      <c r="B192" s="162" t="s">
        <v>50</v>
      </c>
      <c r="C192" s="142">
        <v>50</v>
      </c>
      <c r="D192" s="143" t="s">
        <v>51</v>
      </c>
      <c r="E192" s="143" t="s">
        <v>52</v>
      </c>
      <c r="F192" s="144" t="s">
        <v>53</v>
      </c>
      <c r="G192" s="145" t="s">
        <v>54</v>
      </c>
      <c r="H192" s="157"/>
    </row>
    <row r="193" spans="1:8" ht="24.9" customHeight="1" x14ac:dyDescent="0.4">
      <c r="A193" s="436"/>
      <c r="B193" s="150" t="s">
        <v>210</v>
      </c>
      <c r="C193" s="142">
        <v>180</v>
      </c>
      <c r="D193" s="151" t="s">
        <v>380</v>
      </c>
      <c r="E193" s="151" t="s">
        <v>502</v>
      </c>
      <c r="F193" s="156" t="s">
        <v>503</v>
      </c>
      <c r="G193" s="145">
        <v>99</v>
      </c>
      <c r="H193" s="157" t="s">
        <v>500</v>
      </c>
    </row>
    <row r="194" spans="1:8" ht="24.9" customHeight="1" x14ac:dyDescent="0.4">
      <c r="A194" s="434"/>
      <c r="B194" s="20" t="s">
        <v>80</v>
      </c>
      <c r="C194" s="147">
        <v>678</v>
      </c>
      <c r="D194" s="167">
        <f>D189+D190+D191+D192+D193</f>
        <v>26.199999999999996</v>
      </c>
      <c r="E194" s="167">
        <f>E189+E190+E191+E192+E193</f>
        <v>29.639999999999997</v>
      </c>
      <c r="F194" s="167">
        <f>F189+F190+F191+F192+F193</f>
        <v>116.8</v>
      </c>
      <c r="G194" s="168">
        <f>G189+G190+G191+G192+G193</f>
        <v>798</v>
      </c>
      <c r="H194" s="154"/>
    </row>
    <row r="195" spans="1:8" ht="24.9" hidden="1" customHeight="1" x14ac:dyDescent="0.4">
      <c r="A195" s="474" t="s">
        <v>59</v>
      </c>
      <c r="B195" s="180"/>
      <c r="C195" s="162"/>
      <c r="D195" s="162"/>
      <c r="E195" s="162"/>
      <c r="F195" s="162"/>
      <c r="G195" s="170"/>
      <c r="H195" s="146"/>
    </row>
    <row r="196" spans="1:8" ht="24.9" customHeight="1" x14ac:dyDescent="0.4">
      <c r="A196" s="436"/>
      <c r="B196" s="158" t="s">
        <v>126</v>
      </c>
      <c r="C196" s="142">
        <v>180</v>
      </c>
      <c r="D196" s="151" t="s">
        <v>128</v>
      </c>
      <c r="E196" s="151" t="s">
        <v>129</v>
      </c>
      <c r="F196" s="156" t="s">
        <v>130</v>
      </c>
      <c r="G196" s="145" t="s">
        <v>96</v>
      </c>
      <c r="H196" s="157" t="s">
        <v>444</v>
      </c>
    </row>
    <row r="197" spans="1:8" ht="24.9" customHeight="1" x14ac:dyDescent="0.4">
      <c r="A197" s="434"/>
      <c r="B197" s="20" t="s">
        <v>81</v>
      </c>
      <c r="C197" s="181">
        <f>C196+C195</f>
        <v>180</v>
      </c>
      <c r="D197" s="181">
        <f>D196+D195</f>
        <v>4.95</v>
      </c>
      <c r="E197" s="181">
        <f>E196+E195</f>
        <v>5.58</v>
      </c>
      <c r="F197" s="181">
        <f>F196+F195</f>
        <v>7.74</v>
      </c>
      <c r="G197" s="168">
        <f>G196+G195</f>
        <v>99</v>
      </c>
      <c r="H197" s="154"/>
    </row>
    <row r="198" spans="1:8" ht="24.9" customHeight="1" x14ac:dyDescent="0.4">
      <c r="A198" s="474" t="s">
        <v>8</v>
      </c>
      <c r="B198" s="159" t="s">
        <v>391</v>
      </c>
      <c r="C198" s="160">
        <v>130</v>
      </c>
      <c r="D198" s="160">
        <v>15</v>
      </c>
      <c r="E198" s="160">
        <v>14.5</v>
      </c>
      <c r="F198" s="160">
        <v>36.9</v>
      </c>
      <c r="G198" s="161">
        <v>337.5</v>
      </c>
      <c r="H198" s="154" t="s">
        <v>525</v>
      </c>
    </row>
    <row r="199" spans="1:8" ht="24.9" customHeight="1" x14ac:dyDescent="0.4">
      <c r="A199" s="436"/>
      <c r="B199" s="14" t="s">
        <v>34</v>
      </c>
      <c r="C199" s="142">
        <v>180</v>
      </c>
      <c r="D199" s="143" t="s">
        <v>31</v>
      </c>
      <c r="E199" s="143" t="s">
        <v>32</v>
      </c>
      <c r="F199" s="144" t="s">
        <v>33</v>
      </c>
      <c r="G199" s="145" t="s">
        <v>35</v>
      </c>
      <c r="H199" s="146" t="s">
        <v>430</v>
      </c>
    </row>
    <row r="200" spans="1:8" ht="24.9" customHeight="1" x14ac:dyDescent="0.4">
      <c r="A200" s="436"/>
      <c r="B200" s="180" t="s">
        <v>162</v>
      </c>
      <c r="C200" s="173">
        <v>120</v>
      </c>
      <c r="D200" s="151" t="s">
        <v>72</v>
      </c>
      <c r="E200" s="151" t="s">
        <v>93</v>
      </c>
      <c r="F200" s="156" t="s">
        <v>599</v>
      </c>
      <c r="G200" s="145">
        <v>115</v>
      </c>
      <c r="H200" s="162"/>
    </row>
    <row r="201" spans="1:8" ht="24.9" customHeight="1" x14ac:dyDescent="0.4">
      <c r="A201" s="434"/>
      <c r="B201" s="20" t="s">
        <v>82</v>
      </c>
      <c r="C201" s="147">
        <f>SUM(C198:C200)</f>
        <v>430</v>
      </c>
      <c r="D201" s="148">
        <f>D198+D199+D200</f>
        <v>16.899999999999999</v>
      </c>
      <c r="E201" s="148">
        <f>E198+E199+E200</f>
        <v>15.129999999999999</v>
      </c>
      <c r="F201" s="148">
        <f>F198+F199+F200</f>
        <v>70.3</v>
      </c>
      <c r="G201" s="147">
        <f>G198+G199+G200</f>
        <v>474.5</v>
      </c>
      <c r="H201" s="149"/>
    </row>
    <row r="202" spans="1:8" ht="24.9" customHeight="1" x14ac:dyDescent="0.4">
      <c r="A202" s="490" t="s">
        <v>83</v>
      </c>
      <c r="B202" s="473"/>
      <c r="C202" s="172">
        <f>C201+C197+C194+C188+C186</f>
        <v>1863</v>
      </c>
      <c r="D202" s="175">
        <f>D201+D197+D194+D188+D186</f>
        <v>64.03</v>
      </c>
      <c r="E202" s="175">
        <f>E201+E197+E194+E188+E186</f>
        <v>64.349999999999994</v>
      </c>
      <c r="F202" s="175">
        <f>F201+F197+F194+F188+F186</f>
        <v>270.64</v>
      </c>
      <c r="G202" s="172">
        <f>G201+G197+G194+G188+G186</f>
        <v>1857.66</v>
      </c>
      <c r="H202" s="149"/>
    </row>
    <row r="203" spans="1:8" x14ac:dyDescent="0.4">
      <c r="A203" s="488" t="s">
        <v>24</v>
      </c>
      <c r="B203" s="488" t="s">
        <v>25</v>
      </c>
      <c r="C203" s="487" t="s">
        <v>26</v>
      </c>
      <c r="D203" s="487" t="s">
        <v>543</v>
      </c>
      <c r="E203" s="487"/>
      <c r="F203" s="487"/>
      <c r="G203" s="488" t="s">
        <v>38</v>
      </c>
      <c r="H203" s="488" t="s">
        <v>39</v>
      </c>
    </row>
    <row r="204" spans="1:8" x14ac:dyDescent="0.4">
      <c r="A204" s="489"/>
      <c r="B204" s="489"/>
      <c r="C204" s="474"/>
      <c r="D204" s="139" t="s">
        <v>4</v>
      </c>
      <c r="E204" s="139" t="s">
        <v>36</v>
      </c>
      <c r="F204" s="139" t="s">
        <v>30</v>
      </c>
      <c r="G204" s="489"/>
      <c r="H204" s="489"/>
    </row>
    <row r="205" spans="1:8" ht="24.9" customHeight="1" x14ac:dyDescent="0.4">
      <c r="A205" s="486" t="s">
        <v>358</v>
      </c>
      <c r="B205" s="464"/>
      <c r="C205" s="479"/>
      <c r="D205" s="479"/>
      <c r="E205" s="479"/>
      <c r="F205" s="479"/>
      <c r="G205" s="479"/>
      <c r="H205" s="480"/>
    </row>
    <row r="206" spans="1:8" ht="24.75" customHeight="1" x14ac:dyDescent="0.4">
      <c r="A206" s="487" t="s">
        <v>40</v>
      </c>
      <c r="B206" s="150" t="s">
        <v>163</v>
      </c>
      <c r="C206" s="173" t="s">
        <v>403</v>
      </c>
      <c r="D206" s="151" t="s">
        <v>301</v>
      </c>
      <c r="E206" s="151" t="s">
        <v>400</v>
      </c>
      <c r="F206" s="151" t="s">
        <v>401</v>
      </c>
      <c r="G206" s="153" t="s">
        <v>402</v>
      </c>
      <c r="H206" s="146" t="s">
        <v>462</v>
      </c>
    </row>
    <row r="207" spans="1:8" ht="24.9" customHeight="1" x14ac:dyDescent="0.4">
      <c r="A207" s="487"/>
      <c r="B207" s="18" t="s">
        <v>104</v>
      </c>
      <c r="C207" s="173">
        <v>30</v>
      </c>
      <c r="D207" s="151">
        <v>3.2</v>
      </c>
      <c r="E207" s="151">
        <v>0.3</v>
      </c>
      <c r="F207" s="151">
        <v>15.3</v>
      </c>
      <c r="G207" s="145">
        <v>79</v>
      </c>
      <c r="H207" s="182" t="s">
        <v>459</v>
      </c>
    </row>
    <row r="208" spans="1:8" ht="24.9" customHeight="1" x14ac:dyDescent="0.4">
      <c r="A208" s="487"/>
      <c r="B208" s="150" t="s">
        <v>117</v>
      </c>
      <c r="C208" s="142">
        <v>180</v>
      </c>
      <c r="D208" s="151" t="s">
        <v>118</v>
      </c>
      <c r="E208" s="151" t="s">
        <v>119</v>
      </c>
      <c r="F208" s="156" t="s">
        <v>120</v>
      </c>
      <c r="G208" s="145" t="s">
        <v>121</v>
      </c>
      <c r="H208" s="157" t="s">
        <v>448</v>
      </c>
    </row>
    <row r="209" spans="1:8" ht="24.9" customHeight="1" x14ac:dyDescent="0.4">
      <c r="A209" s="487"/>
      <c r="B209" s="20" t="s">
        <v>41</v>
      </c>
      <c r="C209" s="147">
        <v>380</v>
      </c>
      <c r="D209" s="148">
        <f>D208+D207+D206</f>
        <v>33.58</v>
      </c>
      <c r="E209" s="148">
        <f>E208+E207+E206</f>
        <v>22.89</v>
      </c>
      <c r="F209" s="148">
        <f>F208+F207+F206</f>
        <v>62.5</v>
      </c>
      <c r="G209" s="147">
        <f>G208+G207+G206</f>
        <v>594</v>
      </c>
      <c r="H209" s="154"/>
    </row>
    <row r="210" spans="1:8" ht="24.9" customHeight="1" x14ac:dyDescent="0.4">
      <c r="A210" s="474" t="s">
        <v>23</v>
      </c>
      <c r="B210" s="180" t="s">
        <v>131</v>
      </c>
      <c r="C210" s="162">
        <v>100</v>
      </c>
      <c r="D210" s="162">
        <v>0.4</v>
      </c>
      <c r="E210" s="162">
        <v>0.3</v>
      </c>
      <c r="F210" s="162">
        <v>10.3</v>
      </c>
      <c r="G210" s="162">
        <v>47</v>
      </c>
      <c r="H210" s="157"/>
    </row>
    <row r="211" spans="1:8" ht="24.9" customHeight="1" x14ac:dyDescent="0.4">
      <c r="A211" s="434"/>
      <c r="B211" s="25" t="s">
        <v>44</v>
      </c>
      <c r="C211" s="155">
        <v>100</v>
      </c>
      <c r="D211" s="148">
        <f>D210</f>
        <v>0.4</v>
      </c>
      <c r="E211" s="148">
        <f>E210</f>
        <v>0.3</v>
      </c>
      <c r="F211" s="148">
        <f>F210</f>
        <v>10.3</v>
      </c>
      <c r="G211" s="147">
        <f>G210</f>
        <v>47</v>
      </c>
      <c r="H211" s="154"/>
    </row>
    <row r="212" spans="1:8" ht="24.9" customHeight="1" x14ac:dyDescent="0.4">
      <c r="A212" s="435" t="s">
        <v>6</v>
      </c>
      <c r="B212" s="162" t="s">
        <v>202</v>
      </c>
      <c r="C212" s="160">
        <v>60</v>
      </c>
      <c r="D212" s="160">
        <v>0.8</v>
      </c>
      <c r="E212" s="160">
        <v>1.4</v>
      </c>
      <c r="F212" s="160">
        <v>4.3</v>
      </c>
      <c r="G212" s="161">
        <v>33</v>
      </c>
      <c r="H212" s="183" t="s">
        <v>452</v>
      </c>
    </row>
    <row r="213" spans="1:8" ht="24.9" customHeight="1" x14ac:dyDescent="0.4">
      <c r="A213" s="435"/>
      <c r="B213" s="158" t="s">
        <v>258</v>
      </c>
      <c r="C213" s="142" t="s">
        <v>287</v>
      </c>
      <c r="D213" s="184" t="s">
        <v>68</v>
      </c>
      <c r="E213" s="156" t="s">
        <v>321</v>
      </c>
      <c r="F213" s="156" t="s">
        <v>114</v>
      </c>
      <c r="G213" s="174">
        <v>66</v>
      </c>
      <c r="H213" s="157" t="s">
        <v>464</v>
      </c>
    </row>
    <row r="214" spans="1:8" ht="24.9" customHeight="1" x14ac:dyDescent="0.4">
      <c r="A214" s="435"/>
      <c r="B214" s="150" t="s">
        <v>242</v>
      </c>
      <c r="C214" s="173" t="s">
        <v>246</v>
      </c>
      <c r="D214" s="151">
        <v>19.2</v>
      </c>
      <c r="E214" s="151">
        <v>14.3</v>
      </c>
      <c r="F214" s="151">
        <v>5.0999999999999996</v>
      </c>
      <c r="G214" s="153">
        <v>226</v>
      </c>
      <c r="H214" s="158" t="s">
        <v>434</v>
      </c>
    </row>
    <row r="215" spans="1:8" ht="24.9" customHeight="1" x14ac:dyDescent="0.4">
      <c r="A215" s="435"/>
      <c r="B215" s="150" t="s">
        <v>270</v>
      </c>
      <c r="C215" s="173" t="s">
        <v>110</v>
      </c>
      <c r="D215" s="151" t="s">
        <v>187</v>
      </c>
      <c r="E215" s="151" t="s">
        <v>276</v>
      </c>
      <c r="F215" s="178" t="s">
        <v>277</v>
      </c>
      <c r="G215" s="153" t="s">
        <v>278</v>
      </c>
      <c r="H215" s="64" t="s">
        <v>435</v>
      </c>
    </row>
    <row r="216" spans="1:8" ht="24.9" customHeight="1" x14ac:dyDescent="0.4">
      <c r="A216" s="435"/>
      <c r="B216" s="162" t="s">
        <v>50</v>
      </c>
      <c r="C216" s="142">
        <v>50</v>
      </c>
      <c r="D216" s="143" t="s">
        <v>51</v>
      </c>
      <c r="E216" s="143" t="s">
        <v>52</v>
      </c>
      <c r="F216" s="144" t="s">
        <v>53</v>
      </c>
      <c r="G216" s="145" t="s">
        <v>54</v>
      </c>
      <c r="H216" s="157"/>
    </row>
    <row r="217" spans="1:8" ht="24.9" customHeight="1" x14ac:dyDescent="0.4">
      <c r="A217" s="436"/>
      <c r="B217" s="150" t="s">
        <v>340</v>
      </c>
      <c r="C217" s="142">
        <v>180</v>
      </c>
      <c r="D217" s="151">
        <v>0.9</v>
      </c>
      <c r="E217" s="151" t="s">
        <v>102</v>
      </c>
      <c r="F217" s="156" t="s">
        <v>103</v>
      </c>
      <c r="G217" s="145" t="s">
        <v>96</v>
      </c>
      <c r="H217" s="157" t="s">
        <v>450</v>
      </c>
    </row>
    <row r="218" spans="1:8" ht="24.9" customHeight="1" x14ac:dyDescent="0.4">
      <c r="A218" s="434"/>
      <c r="B218" s="20" t="s">
        <v>80</v>
      </c>
      <c r="C218" s="166" t="s">
        <v>328</v>
      </c>
      <c r="D218" s="167">
        <f>D212+D213+D214+D215+D216+D217</f>
        <v>34.700000000000003</v>
      </c>
      <c r="E218" s="167">
        <f>E212+E213+E214+E215+E216+E217</f>
        <v>25.945</v>
      </c>
      <c r="F218" s="167">
        <f>F212+F213+F214+F215+F216+F217</f>
        <v>112.25</v>
      </c>
      <c r="G218" s="168">
        <f>G212+G213+G214+G215+G216+G217</f>
        <v>777</v>
      </c>
      <c r="H218" s="154"/>
    </row>
    <row r="219" spans="1:8" ht="24.9" customHeight="1" x14ac:dyDescent="0.4">
      <c r="A219" s="474" t="s">
        <v>59</v>
      </c>
      <c r="B219" s="390" t="s">
        <v>870</v>
      </c>
      <c r="C219" s="306">
        <v>175</v>
      </c>
      <c r="D219" s="313" t="s">
        <v>276</v>
      </c>
      <c r="E219" s="313" t="s">
        <v>92</v>
      </c>
      <c r="F219" s="314" t="s">
        <v>872</v>
      </c>
      <c r="G219" s="309">
        <v>101</v>
      </c>
      <c r="H219" s="310" t="s">
        <v>433</v>
      </c>
    </row>
    <row r="220" spans="1:8" ht="24.9" customHeight="1" x14ac:dyDescent="0.4">
      <c r="A220" s="434"/>
      <c r="B220" s="20" t="s">
        <v>81</v>
      </c>
      <c r="C220" s="181">
        <v>175</v>
      </c>
      <c r="D220" s="167">
        <v>4.9000000000000004</v>
      </c>
      <c r="E220" s="167">
        <v>0.08</v>
      </c>
      <c r="F220" s="167">
        <v>6.4</v>
      </c>
      <c r="G220" s="168">
        <v>44</v>
      </c>
      <c r="H220" s="154"/>
    </row>
    <row r="221" spans="1:8" ht="24.9" customHeight="1" x14ac:dyDescent="0.4">
      <c r="A221" s="474" t="s">
        <v>8</v>
      </c>
      <c r="B221" s="150" t="s">
        <v>49</v>
      </c>
      <c r="C221" s="31">
        <v>180</v>
      </c>
      <c r="D221" s="163">
        <v>11.52</v>
      </c>
      <c r="E221" s="163">
        <v>10.32</v>
      </c>
      <c r="F221" s="163">
        <v>30.6</v>
      </c>
      <c r="G221" s="161">
        <v>196</v>
      </c>
      <c r="H221" s="146" t="s">
        <v>501</v>
      </c>
    </row>
    <row r="222" spans="1:8" ht="24.9" customHeight="1" x14ac:dyDescent="0.4">
      <c r="A222" s="436"/>
      <c r="B222" s="150" t="s">
        <v>67</v>
      </c>
      <c r="C222" s="142">
        <v>180</v>
      </c>
      <c r="D222" s="151" t="s">
        <v>68</v>
      </c>
      <c r="E222" s="151" t="s">
        <v>68</v>
      </c>
      <c r="F222" s="152" t="s">
        <v>69</v>
      </c>
      <c r="G222" s="153" t="s">
        <v>70</v>
      </c>
      <c r="H222" s="157" t="s">
        <v>432</v>
      </c>
    </row>
    <row r="223" spans="1:8" ht="24.9" customHeight="1" x14ac:dyDescent="0.4">
      <c r="A223" s="436"/>
      <c r="B223" s="162" t="s">
        <v>66</v>
      </c>
      <c r="C223" s="160">
        <v>50</v>
      </c>
      <c r="D223" s="163">
        <v>3.8</v>
      </c>
      <c r="E223" s="163">
        <v>0.4</v>
      </c>
      <c r="F223" s="163">
        <v>24.6</v>
      </c>
      <c r="G223" s="161">
        <v>117</v>
      </c>
      <c r="H223" s="157" t="s">
        <v>432</v>
      </c>
    </row>
    <row r="224" spans="1:8" ht="24.9" hidden="1" customHeight="1" x14ac:dyDescent="0.4">
      <c r="A224" s="436"/>
      <c r="B224" s="180"/>
      <c r="C224" s="185"/>
      <c r="D224" s="143"/>
      <c r="E224" s="143"/>
      <c r="F224" s="186"/>
      <c r="G224" s="187"/>
      <c r="H224" s="146"/>
    </row>
    <row r="225" spans="1:8" ht="24.9" customHeight="1" x14ac:dyDescent="0.4">
      <c r="A225" s="434"/>
      <c r="B225" s="20" t="s">
        <v>82</v>
      </c>
      <c r="C225" s="147">
        <v>460</v>
      </c>
      <c r="D225" s="175">
        <f>D221+D222+D223+D224</f>
        <v>16.62</v>
      </c>
      <c r="E225" s="175">
        <f>E221+E222+E223+E224</f>
        <v>12.020000000000001</v>
      </c>
      <c r="F225" s="175">
        <f>F221+F222+F223+F224</f>
        <v>65.300000000000011</v>
      </c>
      <c r="G225" s="172">
        <f>G221+G222+G223+G224</f>
        <v>368</v>
      </c>
      <c r="H225" s="149"/>
    </row>
    <row r="226" spans="1:8" ht="24.9" customHeight="1" x14ac:dyDescent="0.4">
      <c r="A226" s="490" t="s">
        <v>83</v>
      </c>
      <c r="B226" s="473"/>
      <c r="C226" s="172">
        <f>C225+C220+C218+C211+C209</f>
        <v>1832</v>
      </c>
      <c r="D226" s="172">
        <f>D225+D220+D218+D211+D209</f>
        <v>90.2</v>
      </c>
      <c r="E226" s="172">
        <f>E225+E220+E218+E211+E209</f>
        <v>61.234999999999999</v>
      </c>
      <c r="F226" s="172">
        <f>F225+F220+F218+F211+F209</f>
        <v>256.75</v>
      </c>
      <c r="G226" s="172">
        <f>G225+G220+G218+G211+G209</f>
        <v>1830</v>
      </c>
      <c r="H226" s="149"/>
    </row>
    <row r="227" spans="1:8" x14ac:dyDescent="0.4">
      <c r="A227" s="488" t="s">
        <v>24</v>
      </c>
      <c r="B227" s="488" t="s">
        <v>25</v>
      </c>
      <c r="C227" s="487" t="s">
        <v>26</v>
      </c>
      <c r="D227" s="487" t="s">
        <v>543</v>
      </c>
      <c r="E227" s="487"/>
      <c r="F227" s="487"/>
      <c r="G227" s="488" t="s">
        <v>38</v>
      </c>
      <c r="H227" s="488" t="s">
        <v>39</v>
      </c>
    </row>
    <row r="228" spans="1:8" x14ac:dyDescent="0.4">
      <c r="A228" s="489"/>
      <c r="B228" s="489"/>
      <c r="C228" s="474"/>
      <c r="D228" s="139" t="s">
        <v>4</v>
      </c>
      <c r="E228" s="139" t="s">
        <v>36</v>
      </c>
      <c r="F228" s="139" t="s">
        <v>30</v>
      </c>
      <c r="G228" s="489"/>
      <c r="H228" s="489"/>
    </row>
    <row r="229" spans="1:8" ht="24.9" customHeight="1" x14ac:dyDescent="0.4">
      <c r="A229" s="486" t="s">
        <v>359</v>
      </c>
      <c r="B229" s="464"/>
      <c r="C229" s="479"/>
      <c r="D229" s="479"/>
      <c r="E229" s="479"/>
      <c r="F229" s="479"/>
      <c r="G229" s="479"/>
      <c r="H229" s="480"/>
    </row>
    <row r="230" spans="1:8" ht="24.9" customHeight="1" x14ac:dyDescent="0.4">
      <c r="A230" s="487" t="s">
        <v>40</v>
      </c>
      <c r="B230" s="158" t="s">
        <v>394</v>
      </c>
      <c r="C230" s="142" t="s">
        <v>113</v>
      </c>
      <c r="D230" s="188">
        <v>7.7</v>
      </c>
      <c r="E230" s="188">
        <v>10.1</v>
      </c>
      <c r="F230" s="188">
        <v>43.9</v>
      </c>
      <c r="G230" s="153">
        <v>297</v>
      </c>
      <c r="H230" s="146" t="s">
        <v>495</v>
      </c>
    </row>
    <row r="231" spans="1:8" ht="24.9" customHeight="1" x14ac:dyDescent="0.4">
      <c r="A231" s="487"/>
      <c r="B231" s="146" t="s">
        <v>141</v>
      </c>
      <c r="C231" s="151" t="s">
        <v>142</v>
      </c>
      <c r="D231" s="178" t="s">
        <v>105</v>
      </c>
      <c r="E231" s="178" t="s">
        <v>143</v>
      </c>
      <c r="F231" s="179" t="s">
        <v>144</v>
      </c>
      <c r="G231" s="145" t="s">
        <v>145</v>
      </c>
      <c r="H231" s="46" t="s">
        <v>438</v>
      </c>
    </row>
    <row r="232" spans="1:8" ht="24.9" customHeight="1" x14ac:dyDescent="0.4">
      <c r="A232" s="487"/>
      <c r="B232" s="180" t="s">
        <v>89</v>
      </c>
      <c r="C232" s="173">
        <v>180</v>
      </c>
      <c r="D232" s="178">
        <v>2.5</v>
      </c>
      <c r="E232" s="178">
        <v>2.5</v>
      </c>
      <c r="F232" s="179">
        <v>13.2</v>
      </c>
      <c r="G232" s="145">
        <v>84</v>
      </c>
      <c r="H232" s="157" t="s">
        <v>439</v>
      </c>
    </row>
    <row r="233" spans="1:8" ht="24.9" customHeight="1" x14ac:dyDescent="0.4">
      <c r="A233" s="487"/>
      <c r="B233" s="20" t="s">
        <v>41</v>
      </c>
      <c r="C233" s="147">
        <v>425</v>
      </c>
      <c r="D233" s="148">
        <f>D232+D231+D230</f>
        <v>15.2</v>
      </c>
      <c r="E233" s="148">
        <f>E232+E231+E230</f>
        <v>15.6</v>
      </c>
      <c r="F233" s="148">
        <f>F232+F231+F230</f>
        <v>71.599999999999994</v>
      </c>
      <c r="G233" s="147">
        <f>G232+G231+G230</f>
        <v>487</v>
      </c>
      <c r="H233" s="154"/>
    </row>
    <row r="234" spans="1:8" ht="24.9" customHeight="1" x14ac:dyDescent="0.4">
      <c r="A234" s="474" t="s">
        <v>23</v>
      </c>
      <c r="B234" s="169" t="s">
        <v>42</v>
      </c>
      <c r="C234" s="151" t="s">
        <v>551</v>
      </c>
      <c r="D234" s="143">
        <v>1.08</v>
      </c>
      <c r="E234" s="144">
        <v>0.5</v>
      </c>
      <c r="F234" s="144">
        <v>11.6</v>
      </c>
      <c r="G234" s="174">
        <v>55.16</v>
      </c>
      <c r="H234" s="157"/>
    </row>
    <row r="235" spans="1:8" ht="24.9" customHeight="1" x14ac:dyDescent="0.4">
      <c r="A235" s="434"/>
      <c r="B235" s="25" t="s">
        <v>44</v>
      </c>
      <c r="C235" s="155">
        <v>150</v>
      </c>
      <c r="D235" s="148">
        <f>D234</f>
        <v>1.08</v>
      </c>
      <c r="E235" s="148">
        <f>E234</f>
        <v>0.5</v>
      </c>
      <c r="F235" s="148">
        <f>F234</f>
        <v>11.6</v>
      </c>
      <c r="G235" s="147">
        <f>G234</f>
        <v>55.16</v>
      </c>
      <c r="H235" s="154"/>
    </row>
    <row r="236" spans="1:8" ht="24.9" customHeight="1" x14ac:dyDescent="0.4">
      <c r="A236" s="435" t="s">
        <v>6</v>
      </c>
      <c r="B236" s="311" t="s">
        <v>393</v>
      </c>
      <c r="C236" s="306">
        <v>60</v>
      </c>
      <c r="D236" s="335" t="s">
        <v>45</v>
      </c>
      <c r="E236" s="314" t="s">
        <v>519</v>
      </c>
      <c r="F236" s="314" t="s">
        <v>520</v>
      </c>
      <c r="G236" s="332">
        <v>49</v>
      </c>
      <c r="H236" s="310" t="s">
        <v>521</v>
      </c>
    </row>
    <row r="237" spans="1:8" ht="24.9" customHeight="1" x14ac:dyDescent="0.4">
      <c r="A237" s="435"/>
      <c r="B237" s="150" t="s">
        <v>228</v>
      </c>
      <c r="C237" s="142">
        <v>180</v>
      </c>
      <c r="D237" s="151" t="s">
        <v>315</v>
      </c>
      <c r="E237" s="151" t="s">
        <v>160</v>
      </c>
      <c r="F237" s="156" t="s">
        <v>316</v>
      </c>
      <c r="G237" s="145" t="s">
        <v>14</v>
      </c>
      <c r="H237" s="146" t="s">
        <v>480</v>
      </c>
    </row>
    <row r="238" spans="1:8" ht="24.9" customHeight="1" x14ac:dyDescent="0.4">
      <c r="A238" s="435"/>
      <c r="B238" s="180" t="s">
        <v>524</v>
      </c>
      <c r="C238" s="142">
        <v>75</v>
      </c>
      <c r="D238" s="151" t="s">
        <v>120</v>
      </c>
      <c r="E238" s="151" t="s">
        <v>232</v>
      </c>
      <c r="F238" s="156" t="s">
        <v>233</v>
      </c>
      <c r="G238" s="145" t="s">
        <v>234</v>
      </c>
      <c r="H238" s="146" t="s">
        <v>475</v>
      </c>
    </row>
    <row r="239" spans="1:8" ht="24.9" customHeight="1" x14ac:dyDescent="0.4">
      <c r="A239" s="435"/>
      <c r="B239" s="146" t="s">
        <v>180</v>
      </c>
      <c r="C239" s="142">
        <v>130</v>
      </c>
      <c r="D239" s="151" t="s">
        <v>46</v>
      </c>
      <c r="E239" s="151" t="s">
        <v>143</v>
      </c>
      <c r="F239" s="151" t="s">
        <v>185</v>
      </c>
      <c r="G239" s="153" t="s">
        <v>186</v>
      </c>
      <c r="H239" s="183" t="s">
        <v>455</v>
      </c>
    </row>
    <row r="240" spans="1:8" ht="24.9" customHeight="1" x14ac:dyDescent="0.4">
      <c r="A240" s="435"/>
      <c r="B240" s="413" t="s">
        <v>66</v>
      </c>
      <c r="C240" s="322">
        <v>50</v>
      </c>
      <c r="D240" s="337">
        <v>3.8</v>
      </c>
      <c r="E240" s="337">
        <v>0.4</v>
      </c>
      <c r="F240" s="337">
        <v>24.6</v>
      </c>
      <c r="G240" s="324">
        <v>117</v>
      </c>
      <c r="H240" s="157"/>
    </row>
    <row r="241" spans="1:8" ht="24.9" customHeight="1" x14ac:dyDescent="0.4">
      <c r="A241" s="436"/>
      <c r="B241" s="146" t="s">
        <v>101</v>
      </c>
      <c r="C241" s="142">
        <v>180</v>
      </c>
      <c r="D241" s="151">
        <v>0.9</v>
      </c>
      <c r="E241" s="151" t="s">
        <v>102</v>
      </c>
      <c r="F241" s="156" t="s">
        <v>103</v>
      </c>
      <c r="G241" s="145" t="s">
        <v>96</v>
      </c>
      <c r="H241" s="157" t="s">
        <v>443</v>
      </c>
    </row>
    <row r="242" spans="1:8" ht="24.9" customHeight="1" x14ac:dyDescent="0.4">
      <c r="A242" s="434"/>
      <c r="B242" s="20" t="s">
        <v>80</v>
      </c>
      <c r="C242" s="168">
        <f>C236+C237+C238+C239+C240+C241</f>
        <v>675</v>
      </c>
      <c r="D242" s="167">
        <f>D236+D237+D238+D239+D240+D241</f>
        <v>21.509999999999998</v>
      </c>
      <c r="E242" s="167">
        <f>E236+E237+E238+E239+E240+E241</f>
        <v>18.745000000000001</v>
      </c>
      <c r="F242" s="167">
        <f>F236+F237+F238+F239+F240+F241</f>
        <v>92.7</v>
      </c>
      <c r="G242" s="168">
        <f>G236+G237+G238+G239+G240+G241</f>
        <v>638</v>
      </c>
      <c r="H242" s="154"/>
    </row>
    <row r="243" spans="1:8" ht="24.9" customHeight="1" x14ac:dyDescent="0.4">
      <c r="A243" s="474" t="s">
        <v>59</v>
      </c>
      <c r="B243" s="146" t="s">
        <v>189</v>
      </c>
      <c r="C243" s="142">
        <v>175</v>
      </c>
      <c r="D243" s="151" t="s">
        <v>310</v>
      </c>
      <c r="E243" s="151" t="s">
        <v>51</v>
      </c>
      <c r="F243" s="156" t="s">
        <v>311</v>
      </c>
      <c r="G243" s="145">
        <v>88</v>
      </c>
      <c r="H243" s="146" t="s">
        <v>433</v>
      </c>
    </row>
    <row r="244" spans="1:8" ht="24.9" customHeight="1" x14ac:dyDescent="0.4">
      <c r="A244" s="434"/>
      <c r="B244" s="20" t="s">
        <v>81</v>
      </c>
      <c r="C244" s="181">
        <v>175</v>
      </c>
      <c r="D244" s="167">
        <v>4.7</v>
      </c>
      <c r="E244" s="167">
        <v>4.0999999999999996</v>
      </c>
      <c r="F244" s="167">
        <v>6.5</v>
      </c>
      <c r="G244" s="168">
        <v>87.5</v>
      </c>
      <c r="H244" s="154"/>
    </row>
    <row r="245" spans="1:8" ht="24.9" customHeight="1" x14ac:dyDescent="0.4">
      <c r="A245" s="474" t="s">
        <v>8</v>
      </c>
      <c r="B245" s="158" t="s">
        <v>139</v>
      </c>
      <c r="C245" s="142" t="s">
        <v>110</v>
      </c>
      <c r="D245" s="143">
        <v>4.76</v>
      </c>
      <c r="E245" s="151" t="s">
        <v>291</v>
      </c>
      <c r="F245" s="156" t="s">
        <v>292</v>
      </c>
      <c r="G245" s="145" t="s">
        <v>293</v>
      </c>
      <c r="H245" s="146" t="s">
        <v>469</v>
      </c>
    </row>
    <row r="246" spans="1:8" ht="24.9" customHeight="1" x14ac:dyDescent="0.4">
      <c r="A246" s="436"/>
      <c r="B246" s="390" t="s">
        <v>355</v>
      </c>
      <c r="C246" s="347">
        <v>50</v>
      </c>
      <c r="D246" s="307">
        <v>4.5999999999999996</v>
      </c>
      <c r="E246" s="307">
        <v>4.2</v>
      </c>
      <c r="F246" s="348">
        <v>24.9</v>
      </c>
      <c r="G246" s="359">
        <v>156</v>
      </c>
      <c r="H246" s="333" t="s">
        <v>432</v>
      </c>
    </row>
    <row r="247" spans="1:8" ht="24.9" customHeight="1" x14ac:dyDescent="0.4">
      <c r="A247" s="436"/>
      <c r="B247" s="14" t="s">
        <v>34</v>
      </c>
      <c r="C247" s="142">
        <v>180</v>
      </c>
      <c r="D247" s="143" t="s">
        <v>31</v>
      </c>
      <c r="E247" s="143" t="s">
        <v>32</v>
      </c>
      <c r="F247" s="144" t="s">
        <v>33</v>
      </c>
      <c r="G247" s="145" t="s">
        <v>35</v>
      </c>
      <c r="H247" s="146" t="s">
        <v>430</v>
      </c>
    </row>
    <row r="248" spans="1:8" ht="24.9" customHeight="1" x14ac:dyDescent="0.4">
      <c r="A248" s="436"/>
      <c r="B248" s="180" t="s">
        <v>559</v>
      </c>
      <c r="C248" s="185">
        <v>100</v>
      </c>
      <c r="D248" s="143">
        <v>0.9</v>
      </c>
      <c r="E248" s="143">
        <v>0.2</v>
      </c>
      <c r="F248" s="186">
        <v>8.1</v>
      </c>
      <c r="G248" s="145">
        <v>43</v>
      </c>
      <c r="H248" s="146"/>
    </row>
    <row r="249" spans="1:8" ht="24.9" customHeight="1" x14ac:dyDescent="0.4">
      <c r="A249" s="434"/>
      <c r="B249" s="20" t="s">
        <v>82</v>
      </c>
      <c r="C249" s="147">
        <v>464</v>
      </c>
      <c r="D249" s="148">
        <f>D245+D246+D247+D248</f>
        <v>10.36</v>
      </c>
      <c r="E249" s="148">
        <f>E245+E246+E247+E248</f>
        <v>8.07</v>
      </c>
      <c r="F249" s="148">
        <f>F245+F246+F247+F248</f>
        <v>70.05</v>
      </c>
      <c r="G249" s="147">
        <f>G245+G246+G247+G248</f>
        <v>391</v>
      </c>
      <c r="H249" s="154"/>
    </row>
    <row r="250" spans="1:8" ht="24.9" customHeight="1" x14ac:dyDescent="0.4">
      <c r="A250" s="490" t="s">
        <v>83</v>
      </c>
      <c r="B250" s="473"/>
      <c r="C250" s="172">
        <f>C249+C244+C242+C235+C233</f>
        <v>1889</v>
      </c>
      <c r="D250" s="175">
        <f>D249+D244+D242+D235+D233</f>
        <v>52.849999999999994</v>
      </c>
      <c r="E250" s="175">
        <f>E249+E244+E242+E235+E233</f>
        <v>47.015000000000001</v>
      </c>
      <c r="F250" s="175">
        <f>F249+F244+F242+F235+F233</f>
        <v>252.45</v>
      </c>
      <c r="G250" s="172">
        <f>G249+G244+G242+G235+G233</f>
        <v>1658.66</v>
      </c>
      <c r="H250" s="149"/>
    </row>
    <row r="251" spans="1:8" x14ac:dyDescent="0.4">
      <c r="A251" s="488" t="s">
        <v>24</v>
      </c>
      <c r="B251" s="488" t="s">
        <v>25</v>
      </c>
      <c r="C251" s="487" t="s">
        <v>26</v>
      </c>
      <c r="D251" s="487" t="s">
        <v>543</v>
      </c>
      <c r="E251" s="487"/>
      <c r="F251" s="487"/>
      <c r="G251" s="488" t="s">
        <v>38</v>
      </c>
      <c r="H251" s="488" t="s">
        <v>39</v>
      </c>
    </row>
    <row r="252" spans="1:8" x14ac:dyDescent="0.4">
      <c r="A252" s="489"/>
      <c r="B252" s="489"/>
      <c r="C252" s="474"/>
      <c r="D252" s="139" t="s">
        <v>4</v>
      </c>
      <c r="E252" s="139" t="s">
        <v>36</v>
      </c>
      <c r="F252" s="139" t="s">
        <v>30</v>
      </c>
      <c r="G252" s="489"/>
      <c r="H252" s="489"/>
    </row>
    <row r="253" spans="1:8" ht="24.9" customHeight="1" x14ac:dyDescent="0.4">
      <c r="A253" s="485" t="s">
        <v>538</v>
      </c>
      <c r="B253" s="461"/>
      <c r="C253" s="461"/>
      <c r="D253" s="461"/>
      <c r="E253" s="461"/>
      <c r="F253" s="461"/>
      <c r="G253" s="461"/>
      <c r="H253" s="462"/>
    </row>
    <row r="254" spans="1:8" ht="24.9" customHeight="1" x14ac:dyDescent="0.4">
      <c r="A254" s="486" t="s">
        <v>361</v>
      </c>
      <c r="B254" s="464"/>
      <c r="C254" s="479"/>
      <c r="D254" s="479"/>
      <c r="E254" s="479"/>
      <c r="F254" s="479"/>
      <c r="G254" s="479"/>
      <c r="H254" s="480"/>
    </row>
    <row r="255" spans="1:8" ht="24.9" customHeight="1" x14ac:dyDescent="0.4">
      <c r="A255" s="487" t="s">
        <v>40</v>
      </c>
      <c r="B255" s="162" t="s">
        <v>112</v>
      </c>
      <c r="C255" s="160" t="s">
        <v>113</v>
      </c>
      <c r="D255" s="160">
        <v>7.4</v>
      </c>
      <c r="E255" s="177">
        <v>8</v>
      </c>
      <c r="F255" s="160">
        <v>36.5</v>
      </c>
      <c r="G255" s="161">
        <v>241</v>
      </c>
      <c r="H255" s="146" t="s">
        <v>471</v>
      </c>
    </row>
    <row r="256" spans="1:8" ht="24.9" customHeight="1" x14ac:dyDescent="0.4">
      <c r="A256" s="487"/>
      <c r="B256" s="18" t="s">
        <v>104</v>
      </c>
      <c r="C256" s="173">
        <v>30</v>
      </c>
      <c r="D256" s="151">
        <v>3.2</v>
      </c>
      <c r="E256" s="151">
        <v>0.3</v>
      </c>
      <c r="F256" s="151">
        <v>15.3</v>
      </c>
      <c r="G256" s="145">
        <v>79</v>
      </c>
      <c r="H256" s="146"/>
    </row>
    <row r="257" spans="1:8" ht="24.9" customHeight="1" x14ac:dyDescent="0.4">
      <c r="A257" s="487"/>
      <c r="B257" s="150" t="s">
        <v>89</v>
      </c>
      <c r="C257" s="173">
        <v>180</v>
      </c>
      <c r="D257" s="178">
        <v>2.5</v>
      </c>
      <c r="E257" s="178">
        <v>2.5</v>
      </c>
      <c r="F257" s="179">
        <v>13.2</v>
      </c>
      <c r="G257" s="145">
        <v>84</v>
      </c>
      <c r="H257" s="183" t="s">
        <v>439</v>
      </c>
    </row>
    <row r="258" spans="1:8" ht="24.9" customHeight="1" x14ac:dyDescent="0.4">
      <c r="A258" s="487"/>
      <c r="B258" s="20" t="s">
        <v>41</v>
      </c>
      <c r="C258" s="147">
        <v>415</v>
      </c>
      <c r="D258" s="148">
        <f>D255+D256+D257</f>
        <v>13.100000000000001</v>
      </c>
      <c r="E258" s="148">
        <f>E255+E256+E257</f>
        <v>10.8</v>
      </c>
      <c r="F258" s="148">
        <f>F255+F256+F257</f>
        <v>65</v>
      </c>
      <c r="G258" s="147">
        <f>G255+G256+G257</f>
        <v>404</v>
      </c>
      <c r="H258" s="154"/>
    </row>
    <row r="259" spans="1:8" ht="24.9" customHeight="1" x14ac:dyDescent="0.4">
      <c r="A259" s="474" t="s">
        <v>23</v>
      </c>
      <c r="B259" s="169" t="s">
        <v>42</v>
      </c>
      <c r="C259" s="151" t="s">
        <v>551</v>
      </c>
      <c r="D259" s="143">
        <v>1.08</v>
      </c>
      <c r="E259" s="144">
        <v>0.5</v>
      </c>
      <c r="F259" s="144">
        <v>11.6</v>
      </c>
      <c r="G259" s="174">
        <v>55.16</v>
      </c>
      <c r="H259" s="157"/>
    </row>
    <row r="260" spans="1:8" ht="24.9" customHeight="1" x14ac:dyDescent="0.4">
      <c r="A260" s="434"/>
      <c r="B260" s="25" t="s">
        <v>44</v>
      </c>
      <c r="C260" s="155">
        <v>150</v>
      </c>
      <c r="D260" s="148">
        <f>D259</f>
        <v>1.08</v>
      </c>
      <c r="E260" s="148">
        <f>E259</f>
        <v>0.5</v>
      </c>
      <c r="F260" s="148">
        <f>F259</f>
        <v>11.6</v>
      </c>
      <c r="G260" s="147">
        <f>G259</f>
        <v>55.16</v>
      </c>
      <c r="H260" s="154"/>
    </row>
    <row r="261" spans="1:8" ht="24" customHeight="1" x14ac:dyDescent="0.4">
      <c r="A261" s="435" t="s">
        <v>6</v>
      </c>
      <c r="B261" s="310" t="s">
        <v>176</v>
      </c>
      <c r="C261" s="306">
        <v>60</v>
      </c>
      <c r="D261" s="313" t="s">
        <v>71</v>
      </c>
      <c r="E261" s="313" t="s">
        <v>46</v>
      </c>
      <c r="F261" s="313" t="s">
        <v>61</v>
      </c>
      <c r="G261" s="329" t="s">
        <v>12</v>
      </c>
      <c r="H261" s="310" t="s">
        <v>490</v>
      </c>
    </row>
    <row r="262" spans="1:8" ht="24.9" customHeight="1" x14ac:dyDescent="0.4">
      <c r="A262" s="435"/>
      <c r="B262" s="158" t="s">
        <v>335</v>
      </c>
      <c r="C262" s="173" t="s">
        <v>287</v>
      </c>
      <c r="D262" s="151" t="s">
        <v>211</v>
      </c>
      <c r="E262" s="151" t="s">
        <v>298</v>
      </c>
      <c r="F262" s="151" t="s">
        <v>399</v>
      </c>
      <c r="G262" s="153">
        <v>86</v>
      </c>
      <c r="H262" s="146" t="s">
        <v>453</v>
      </c>
    </row>
    <row r="263" spans="1:8" ht="24.9" customHeight="1" x14ac:dyDescent="0.4">
      <c r="A263" s="435"/>
      <c r="B263" s="162" t="s">
        <v>282</v>
      </c>
      <c r="C263" s="162">
        <v>220</v>
      </c>
      <c r="D263" s="162">
        <v>18</v>
      </c>
      <c r="E263" s="162">
        <v>19.5</v>
      </c>
      <c r="F263" s="162">
        <v>38.6</v>
      </c>
      <c r="G263" s="170">
        <v>409</v>
      </c>
      <c r="H263" s="46" t="s">
        <v>473</v>
      </c>
    </row>
    <row r="264" spans="1:8" ht="24.9" customHeight="1" x14ac:dyDescent="0.4">
      <c r="A264" s="435"/>
      <c r="B264" s="162" t="s">
        <v>50</v>
      </c>
      <c r="C264" s="142">
        <v>50</v>
      </c>
      <c r="D264" s="143" t="s">
        <v>51</v>
      </c>
      <c r="E264" s="143" t="s">
        <v>52</v>
      </c>
      <c r="F264" s="144" t="s">
        <v>53</v>
      </c>
      <c r="G264" s="145" t="s">
        <v>54</v>
      </c>
      <c r="H264" s="157"/>
    </row>
    <row r="265" spans="1:8" ht="24.9" customHeight="1" x14ac:dyDescent="0.4">
      <c r="A265" s="436"/>
      <c r="B265" s="146" t="s">
        <v>183</v>
      </c>
      <c r="C265" s="142">
        <v>180</v>
      </c>
      <c r="D265" s="189">
        <v>0.2</v>
      </c>
      <c r="E265" s="189">
        <v>0.03</v>
      </c>
      <c r="F265" s="189" t="s">
        <v>187</v>
      </c>
      <c r="G265" s="190" t="s">
        <v>188</v>
      </c>
      <c r="H265" s="183" t="s">
        <v>446</v>
      </c>
    </row>
    <row r="266" spans="1:8" ht="24.9" customHeight="1" x14ac:dyDescent="0.4">
      <c r="A266" s="434"/>
      <c r="B266" s="20" t="s">
        <v>80</v>
      </c>
      <c r="C266" s="166" t="s">
        <v>508</v>
      </c>
      <c r="D266" s="167">
        <f>D261+D262+D263+D264+D265</f>
        <v>24.400000000000002</v>
      </c>
      <c r="E266" s="167">
        <f>E261+E262+E263+E264+E265</f>
        <v>26.23</v>
      </c>
      <c r="F266" s="167">
        <f>F261+F262+F263+F264+F265</f>
        <v>97.700000000000017</v>
      </c>
      <c r="G266" s="168">
        <f>G261+G262+G263+G264+G265</f>
        <v>672</v>
      </c>
      <c r="H266" s="154"/>
    </row>
    <row r="267" spans="1:8" ht="24.9" customHeight="1" x14ac:dyDescent="0.4">
      <c r="A267" s="474" t="s">
        <v>59</v>
      </c>
      <c r="B267" s="390" t="s">
        <v>868</v>
      </c>
      <c r="C267" s="306">
        <v>175</v>
      </c>
      <c r="D267" s="313" t="s">
        <v>64</v>
      </c>
      <c r="E267" s="313" t="s">
        <v>100</v>
      </c>
      <c r="F267" s="314" t="s">
        <v>146</v>
      </c>
      <c r="G267" s="309">
        <v>108</v>
      </c>
      <c r="H267" s="310" t="s">
        <v>433</v>
      </c>
    </row>
    <row r="268" spans="1:8" ht="24.9" customHeight="1" x14ac:dyDescent="0.4">
      <c r="A268" s="434"/>
      <c r="B268" s="20" t="s">
        <v>81</v>
      </c>
      <c r="C268" s="181">
        <v>175</v>
      </c>
      <c r="D268" s="167">
        <v>4.9000000000000004</v>
      </c>
      <c r="E268" s="167">
        <v>0.08</v>
      </c>
      <c r="F268" s="167">
        <v>6.4</v>
      </c>
      <c r="G268" s="168">
        <v>44</v>
      </c>
      <c r="H268" s="191"/>
    </row>
    <row r="269" spans="1:8" ht="24.9" customHeight="1" x14ac:dyDescent="0.4">
      <c r="A269" s="474" t="s">
        <v>8</v>
      </c>
      <c r="B269" s="158" t="s">
        <v>752</v>
      </c>
      <c r="C269" s="142" t="s">
        <v>124</v>
      </c>
      <c r="D269" s="143">
        <v>7.1</v>
      </c>
      <c r="E269" s="143">
        <v>7.6</v>
      </c>
      <c r="F269" s="143">
        <v>36.700000000000003</v>
      </c>
      <c r="G269" s="153">
        <v>245</v>
      </c>
      <c r="H269" s="146" t="s">
        <v>476</v>
      </c>
    </row>
    <row r="270" spans="1:8" ht="24.9" customHeight="1" x14ac:dyDescent="0.4">
      <c r="A270" s="436"/>
      <c r="B270" s="162" t="s">
        <v>66</v>
      </c>
      <c r="C270" s="160">
        <v>50</v>
      </c>
      <c r="D270" s="163">
        <v>3.8</v>
      </c>
      <c r="E270" s="163">
        <v>0.4</v>
      </c>
      <c r="F270" s="163">
        <v>24.6</v>
      </c>
      <c r="G270" s="161">
        <v>117</v>
      </c>
      <c r="H270" s="157" t="s">
        <v>432</v>
      </c>
    </row>
    <row r="271" spans="1:8" ht="24.9" customHeight="1" x14ac:dyDescent="0.4">
      <c r="A271" s="436"/>
      <c r="B271" s="150" t="s">
        <v>67</v>
      </c>
      <c r="C271" s="142">
        <v>180</v>
      </c>
      <c r="D271" s="151" t="s">
        <v>68</v>
      </c>
      <c r="E271" s="151" t="s">
        <v>68</v>
      </c>
      <c r="F271" s="152" t="s">
        <v>69</v>
      </c>
      <c r="G271" s="153" t="s">
        <v>70</v>
      </c>
      <c r="H271" s="157" t="s">
        <v>432</v>
      </c>
    </row>
    <row r="272" spans="1:8" ht="24.9" customHeight="1" x14ac:dyDescent="0.4">
      <c r="A272" s="436"/>
      <c r="B272" s="180" t="s">
        <v>131</v>
      </c>
      <c r="C272" s="162">
        <v>100</v>
      </c>
      <c r="D272" s="162">
        <v>0.4</v>
      </c>
      <c r="E272" s="162">
        <v>0.3</v>
      </c>
      <c r="F272" s="162">
        <v>10.3</v>
      </c>
      <c r="G272" s="162">
        <v>47</v>
      </c>
      <c r="H272" s="146"/>
    </row>
    <row r="273" spans="1:8" ht="24.9" customHeight="1" x14ac:dyDescent="0.4">
      <c r="A273" s="434"/>
      <c r="B273" s="20" t="s">
        <v>82</v>
      </c>
      <c r="C273" s="147">
        <v>484</v>
      </c>
      <c r="D273" s="147">
        <f>D269+D270+D271+D272</f>
        <v>12.6</v>
      </c>
      <c r="E273" s="147">
        <f>E269+E270+E271+E272</f>
        <v>9.6000000000000014</v>
      </c>
      <c r="F273" s="147">
        <f>F269+F270+F271+F272</f>
        <v>81.7</v>
      </c>
      <c r="G273" s="147">
        <f>G269+G270+G271+G272</f>
        <v>464</v>
      </c>
      <c r="H273" s="154"/>
    </row>
    <row r="274" spans="1:8" ht="24.9" customHeight="1" x14ac:dyDescent="0.4">
      <c r="A274" s="490" t="s">
        <v>83</v>
      </c>
      <c r="B274" s="473"/>
      <c r="C274" s="172">
        <f>C273+C268+C266+C260+C258</f>
        <v>1922</v>
      </c>
      <c r="D274" s="175">
        <f>D273+D268+D266+D260+D258</f>
        <v>56.080000000000005</v>
      </c>
      <c r="E274" s="175">
        <f>E273+E268+E266+E260+E258</f>
        <v>47.210000000000008</v>
      </c>
      <c r="F274" s="175">
        <f>F273+F268+F266+F260+F258</f>
        <v>262.39999999999998</v>
      </c>
      <c r="G274" s="172">
        <f>G273+G268+G266+G260+G258</f>
        <v>1639.16</v>
      </c>
      <c r="H274" s="149"/>
    </row>
    <row r="275" spans="1:8" x14ac:dyDescent="0.4">
      <c r="A275" s="488" t="s">
        <v>24</v>
      </c>
      <c r="B275" s="488" t="s">
        <v>25</v>
      </c>
      <c r="C275" s="487" t="s">
        <v>26</v>
      </c>
      <c r="D275" s="487" t="s">
        <v>543</v>
      </c>
      <c r="E275" s="487"/>
      <c r="F275" s="487"/>
      <c r="G275" s="488" t="s">
        <v>38</v>
      </c>
      <c r="H275" s="488" t="s">
        <v>39</v>
      </c>
    </row>
    <row r="276" spans="1:8" x14ac:dyDescent="0.4">
      <c r="A276" s="489"/>
      <c r="B276" s="489"/>
      <c r="C276" s="474"/>
      <c r="D276" s="139" t="s">
        <v>4</v>
      </c>
      <c r="E276" s="139" t="s">
        <v>36</v>
      </c>
      <c r="F276" s="139" t="s">
        <v>30</v>
      </c>
      <c r="G276" s="489"/>
      <c r="H276" s="489"/>
    </row>
    <row r="277" spans="1:8" ht="24.9" customHeight="1" x14ac:dyDescent="0.4">
      <c r="A277" s="486" t="s">
        <v>367</v>
      </c>
      <c r="B277" s="464"/>
      <c r="C277" s="479"/>
      <c r="D277" s="479"/>
      <c r="E277" s="479"/>
      <c r="F277" s="479"/>
      <c r="G277" s="479"/>
      <c r="H277" s="480"/>
    </row>
    <row r="278" spans="1:8" ht="38.25" customHeight="1" x14ac:dyDescent="0.4">
      <c r="A278" s="487" t="s">
        <v>40</v>
      </c>
      <c r="B278" s="158" t="s">
        <v>249</v>
      </c>
      <c r="C278" s="142" t="s">
        <v>113</v>
      </c>
      <c r="D278" s="151" t="s">
        <v>140</v>
      </c>
      <c r="E278" s="151" t="s">
        <v>253</v>
      </c>
      <c r="F278" s="151" t="s">
        <v>254</v>
      </c>
      <c r="G278" s="153" t="s">
        <v>255</v>
      </c>
      <c r="H278" s="157" t="s">
        <v>484</v>
      </c>
    </row>
    <row r="279" spans="1:8" ht="24.9" customHeight="1" x14ac:dyDescent="0.4">
      <c r="A279" s="487"/>
      <c r="B279" s="146" t="s">
        <v>172</v>
      </c>
      <c r="C279" s="151" t="s">
        <v>173</v>
      </c>
      <c r="D279" s="178">
        <v>2.4</v>
      </c>
      <c r="E279" s="178">
        <v>2.4</v>
      </c>
      <c r="F279" s="179">
        <v>14.5</v>
      </c>
      <c r="G279" s="145">
        <v>109</v>
      </c>
      <c r="H279" s="157" t="s">
        <v>459</v>
      </c>
    </row>
    <row r="280" spans="1:8" ht="24.9" customHeight="1" x14ac:dyDescent="0.4">
      <c r="A280" s="487"/>
      <c r="B280" s="150" t="s">
        <v>117</v>
      </c>
      <c r="C280" s="142">
        <v>180</v>
      </c>
      <c r="D280" s="151" t="s">
        <v>118</v>
      </c>
      <c r="E280" s="151" t="s">
        <v>119</v>
      </c>
      <c r="F280" s="156" t="s">
        <v>120</v>
      </c>
      <c r="G280" s="145" t="s">
        <v>121</v>
      </c>
      <c r="H280" s="157" t="s">
        <v>448</v>
      </c>
    </row>
    <row r="281" spans="1:8" ht="24.9" customHeight="1" x14ac:dyDescent="0.4">
      <c r="A281" s="487"/>
      <c r="B281" s="20" t="s">
        <v>41</v>
      </c>
      <c r="C281" s="147">
        <v>420</v>
      </c>
      <c r="D281" s="148">
        <f>D280+D279+D278</f>
        <v>13.379999999999999</v>
      </c>
      <c r="E281" s="148">
        <f>E280+E279+E278</f>
        <v>14.59</v>
      </c>
      <c r="F281" s="148">
        <f>F280+F279+F278</f>
        <v>55.5</v>
      </c>
      <c r="G281" s="147">
        <f>G280+G279+G278</f>
        <v>427</v>
      </c>
      <c r="H281" s="154"/>
    </row>
    <row r="282" spans="1:8" ht="24.9" customHeight="1" x14ac:dyDescent="0.4">
      <c r="A282" s="474" t="s">
        <v>23</v>
      </c>
      <c r="B282" s="158" t="s">
        <v>240</v>
      </c>
      <c r="C282" s="142">
        <v>100</v>
      </c>
      <c r="D282" s="151" t="s">
        <v>31</v>
      </c>
      <c r="E282" s="151" t="s">
        <v>31</v>
      </c>
      <c r="F282" s="156" t="s">
        <v>157</v>
      </c>
      <c r="G282" s="145">
        <v>55</v>
      </c>
      <c r="H282" s="154" t="s">
        <v>505</v>
      </c>
    </row>
    <row r="283" spans="1:8" ht="24.9" customHeight="1" x14ac:dyDescent="0.4">
      <c r="A283" s="434"/>
      <c r="B283" s="25" t="s">
        <v>44</v>
      </c>
      <c r="C283" s="155">
        <v>100</v>
      </c>
      <c r="D283" s="148" t="str">
        <f>D282</f>
        <v>0,1</v>
      </c>
      <c r="E283" s="148" t="str">
        <f>E282</f>
        <v>0,1</v>
      </c>
      <c r="F283" s="148" t="str">
        <f>F282</f>
        <v>11,4</v>
      </c>
      <c r="G283" s="147">
        <f>G282</f>
        <v>55</v>
      </c>
      <c r="H283" s="154"/>
    </row>
    <row r="284" spans="1:8" ht="24.9" customHeight="1" x14ac:dyDescent="0.4">
      <c r="A284" s="435" t="s">
        <v>6</v>
      </c>
      <c r="B284" s="146" t="s">
        <v>256</v>
      </c>
      <c r="C284" s="142">
        <v>60</v>
      </c>
      <c r="D284" s="151" t="s">
        <v>45</v>
      </c>
      <c r="E284" s="151" t="s">
        <v>46</v>
      </c>
      <c r="F284" s="151" t="s">
        <v>123</v>
      </c>
      <c r="G284" s="153" t="s">
        <v>257</v>
      </c>
      <c r="H284" s="157" t="s">
        <v>472</v>
      </c>
    </row>
    <row r="285" spans="1:8" ht="24.9" customHeight="1" x14ac:dyDescent="0.4">
      <c r="A285" s="435"/>
      <c r="B285" s="162" t="s">
        <v>325</v>
      </c>
      <c r="C285" s="160" t="s">
        <v>283</v>
      </c>
      <c r="D285" s="160">
        <v>6.12</v>
      </c>
      <c r="E285" s="160">
        <v>3.15</v>
      </c>
      <c r="F285" s="160">
        <v>9.5399999999999991</v>
      </c>
      <c r="G285" s="161">
        <v>91.8</v>
      </c>
      <c r="H285" s="46" t="s">
        <v>441</v>
      </c>
    </row>
    <row r="286" spans="1:8" ht="24.9" customHeight="1" x14ac:dyDescent="0.4">
      <c r="A286" s="435"/>
      <c r="B286" s="180" t="s">
        <v>375</v>
      </c>
      <c r="C286" s="142" t="s">
        <v>283</v>
      </c>
      <c r="D286" s="151" t="s">
        <v>404</v>
      </c>
      <c r="E286" s="151" t="s">
        <v>405</v>
      </c>
      <c r="F286" s="156" t="s">
        <v>88</v>
      </c>
      <c r="G286" s="145" t="s">
        <v>406</v>
      </c>
      <c r="H286" s="146" t="s">
        <v>487</v>
      </c>
    </row>
    <row r="287" spans="1:8" ht="24.9" customHeight="1" x14ac:dyDescent="0.4">
      <c r="A287" s="435"/>
      <c r="B287" s="162" t="s">
        <v>50</v>
      </c>
      <c r="C287" s="142">
        <v>50</v>
      </c>
      <c r="D287" s="143" t="s">
        <v>51</v>
      </c>
      <c r="E287" s="143" t="s">
        <v>52</v>
      </c>
      <c r="F287" s="144" t="s">
        <v>53</v>
      </c>
      <c r="G287" s="145" t="s">
        <v>54</v>
      </c>
      <c r="H287" s="157"/>
    </row>
    <row r="288" spans="1:8" ht="24.9" customHeight="1" x14ac:dyDescent="0.4">
      <c r="A288" s="436"/>
      <c r="B288" s="14" t="s">
        <v>34</v>
      </c>
      <c r="C288" s="142">
        <v>180</v>
      </c>
      <c r="D288" s="143" t="s">
        <v>31</v>
      </c>
      <c r="E288" s="143" t="s">
        <v>32</v>
      </c>
      <c r="F288" s="144" t="s">
        <v>33</v>
      </c>
      <c r="G288" s="145" t="s">
        <v>35</v>
      </c>
      <c r="H288" s="146" t="s">
        <v>430</v>
      </c>
    </row>
    <row r="289" spans="1:8" ht="24.9" customHeight="1" x14ac:dyDescent="0.4">
      <c r="A289" s="434"/>
      <c r="B289" s="20" t="s">
        <v>80</v>
      </c>
      <c r="C289" s="166" t="s">
        <v>589</v>
      </c>
      <c r="D289" s="167">
        <f>D284+D285+D286+D287+D288</f>
        <v>26.92</v>
      </c>
      <c r="E289" s="167">
        <f>E284+E285+E286+E287+E288</f>
        <v>19.38</v>
      </c>
      <c r="F289" s="167">
        <f>F284+F285+F286+F287+F288</f>
        <v>70.739999999999995</v>
      </c>
      <c r="G289" s="168">
        <f>G284+G285+G286+G287+G288</f>
        <v>510.8</v>
      </c>
      <c r="H289" s="154"/>
    </row>
    <row r="290" spans="1:8" ht="24.9" customHeight="1" x14ac:dyDescent="0.4">
      <c r="A290" s="474" t="s">
        <v>59</v>
      </c>
      <c r="B290" s="180" t="s">
        <v>60</v>
      </c>
      <c r="C290" s="162">
        <v>40</v>
      </c>
      <c r="D290" s="162">
        <v>2.72</v>
      </c>
      <c r="E290" s="162">
        <v>2.2400000000000002</v>
      </c>
      <c r="F290" s="162">
        <v>27</v>
      </c>
      <c r="G290" s="170">
        <v>127</v>
      </c>
      <c r="H290" s="146"/>
    </row>
    <row r="291" spans="1:8" ht="24.9" customHeight="1" x14ac:dyDescent="0.4">
      <c r="A291" s="436"/>
      <c r="B291" s="158" t="s">
        <v>126</v>
      </c>
      <c r="C291" s="142">
        <v>180</v>
      </c>
      <c r="D291" s="151" t="s">
        <v>128</v>
      </c>
      <c r="E291" s="151" t="s">
        <v>129</v>
      </c>
      <c r="F291" s="156" t="s">
        <v>130</v>
      </c>
      <c r="G291" s="145" t="s">
        <v>96</v>
      </c>
      <c r="H291" s="157" t="s">
        <v>444</v>
      </c>
    </row>
    <row r="292" spans="1:8" ht="24.9" customHeight="1" x14ac:dyDescent="0.4">
      <c r="A292" s="434"/>
      <c r="B292" s="20" t="s">
        <v>81</v>
      </c>
      <c r="C292" s="181">
        <v>220</v>
      </c>
      <c r="D292" s="167">
        <f>D291+D290</f>
        <v>7.67</v>
      </c>
      <c r="E292" s="167">
        <f>E291+E290</f>
        <v>7.82</v>
      </c>
      <c r="F292" s="167">
        <f>F291+F290</f>
        <v>34.74</v>
      </c>
      <c r="G292" s="168">
        <f>G291+G290</f>
        <v>226</v>
      </c>
      <c r="H292" s="191"/>
    </row>
    <row r="293" spans="1:8" ht="24.9" customHeight="1" x14ac:dyDescent="0.4">
      <c r="A293" s="474" t="s">
        <v>8</v>
      </c>
      <c r="B293" s="162" t="s">
        <v>369</v>
      </c>
      <c r="C293" s="160">
        <v>130</v>
      </c>
      <c r="D293" s="160" t="s">
        <v>527</v>
      </c>
      <c r="E293" s="160" t="s">
        <v>214</v>
      </c>
      <c r="F293" s="160" t="s">
        <v>528</v>
      </c>
      <c r="G293" s="161">
        <v>130</v>
      </c>
      <c r="H293" s="146" t="s">
        <v>449</v>
      </c>
    </row>
    <row r="294" spans="1:8" ht="24.9" customHeight="1" x14ac:dyDescent="0.4">
      <c r="A294" s="436"/>
      <c r="B294" s="159" t="s">
        <v>34</v>
      </c>
      <c r="C294" s="160">
        <v>180</v>
      </c>
      <c r="D294" s="160" t="s">
        <v>31</v>
      </c>
      <c r="E294" s="160" t="s">
        <v>32</v>
      </c>
      <c r="F294" s="160" t="s">
        <v>33</v>
      </c>
      <c r="G294" s="161" t="s">
        <v>35</v>
      </c>
      <c r="H294" s="146" t="s">
        <v>430</v>
      </c>
    </row>
    <row r="295" spans="1:8" ht="24.9" customHeight="1" x14ac:dyDescent="0.4">
      <c r="A295" s="436"/>
      <c r="B295" s="150" t="s">
        <v>162</v>
      </c>
      <c r="C295" s="142">
        <v>120</v>
      </c>
      <c r="D295" s="151" t="s">
        <v>72</v>
      </c>
      <c r="E295" s="151" t="s">
        <v>93</v>
      </c>
      <c r="F295" s="152" t="s">
        <v>599</v>
      </c>
      <c r="G295" s="153">
        <v>115</v>
      </c>
      <c r="H295" s="157"/>
    </row>
    <row r="296" spans="1:8" ht="24.9" hidden="1" customHeight="1" x14ac:dyDescent="0.4">
      <c r="A296" s="436"/>
      <c r="B296" s="169"/>
      <c r="C296" s="151"/>
      <c r="D296" s="143"/>
      <c r="E296" s="144"/>
      <c r="F296" s="144"/>
      <c r="G296" s="174"/>
      <c r="H296" s="157"/>
    </row>
    <row r="297" spans="1:8" ht="24.9" customHeight="1" x14ac:dyDescent="0.4">
      <c r="A297" s="434"/>
      <c r="B297" s="20" t="s">
        <v>82</v>
      </c>
      <c r="C297" s="147">
        <v>460</v>
      </c>
      <c r="D297" s="175">
        <f>D293+D294+D295+D296</f>
        <v>11.9</v>
      </c>
      <c r="E297" s="175">
        <f>E293+E294+E295+E296</f>
        <v>10.329999999999998</v>
      </c>
      <c r="F297" s="175">
        <f>F293+F294+F295+F296</f>
        <v>58</v>
      </c>
      <c r="G297" s="172">
        <f>G293+G294+G295+G296</f>
        <v>267</v>
      </c>
      <c r="H297" s="154"/>
    </row>
    <row r="298" spans="1:8" ht="24.9" customHeight="1" x14ac:dyDescent="0.4">
      <c r="A298" s="490" t="s">
        <v>83</v>
      </c>
      <c r="B298" s="473"/>
      <c r="C298" s="172">
        <f>C297+C292+C289+C283+C281</f>
        <v>1890</v>
      </c>
      <c r="D298" s="175">
        <f>D297+D292+D289+D283+D281</f>
        <v>59.97</v>
      </c>
      <c r="E298" s="175">
        <f>E297+E292+E289+E283+E281</f>
        <v>52.22</v>
      </c>
      <c r="F298" s="175">
        <f>F297+F292+F289+F283+F281</f>
        <v>230.38000000000002</v>
      </c>
      <c r="G298" s="172">
        <f>G297+G292+G289+G283+G281</f>
        <v>1485.8</v>
      </c>
      <c r="H298" s="149"/>
    </row>
    <row r="299" spans="1:8" x14ac:dyDescent="0.4">
      <c r="A299" s="488" t="s">
        <v>24</v>
      </c>
      <c r="B299" s="488" t="s">
        <v>25</v>
      </c>
      <c r="C299" s="487" t="s">
        <v>26</v>
      </c>
      <c r="D299" s="487" t="s">
        <v>543</v>
      </c>
      <c r="E299" s="487"/>
      <c r="F299" s="487"/>
      <c r="G299" s="488" t="s">
        <v>38</v>
      </c>
      <c r="H299" s="488" t="s">
        <v>39</v>
      </c>
    </row>
    <row r="300" spans="1:8" x14ac:dyDescent="0.4">
      <c r="A300" s="489"/>
      <c r="B300" s="489"/>
      <c r="C300" s="474"/>
      <c r="D300" s="139" t="s">
        <v>4</v>
      </c>
      <c r="E300" s="139" t="s">
        <v>36</v>
      </c>
      <c r="F300" s="139" t="s">
        <v>30</v>
      </c>
      <c r="G300" s="489"/>
      <c r="H300" s="489"/>
    </row>
    <row r="301" spans="1:8" ht="24.9" customHeight="1" x14ac:dyDescent="0.4">
      <c r="A301" s="486" t="s">
        <v>374</v>
      </c>
      <c r="B301" s="464"/>
      <c r="C301" s="479"/>
      <c r="D301" s="479"/>
      <c r="E301" s="479"/>
      <c r="F301" s="479"/>
      <c r="G301" s="479"/>
      <c r="H301" s="480"/>
    </row>
    <row r="302" spans="1:8" ht="24.9" customHeight="1" x14ac:dyDescent="0.4">
      <c r="A302" s="487" t="s">
        <v>40</v>
      </c>
      <c r="B302" s="158" t="s">
        <v>370</v>
      </c>
      <c r="C302" s="142" t="s">
        <v>113</v>
      </c>
      <c r="D302" s="151" t="s">
        <v>146</v>
      </c>
      <c r="E302" s="151" t="s">
        <v>87</v>
      </c>
      <c r="F302" s="151" t="s">
        <v>371</v>
      </c>
      <c r="G302" s="153" t="s">
        <v>372</v>
      </c>
      <c r="H302" s="157" t="s">
        <v>486</v>
      </c>
    </row>
    <row r="303" spans="1:8" ht="24.9" customHeight="1" x14ac:dyDescent="0.4">
      <c r="A303" s="487"/>
      <c r="B303" s="18" t="s">
        <v>104</v>
      </c>
      <c r="C303" s="173">
        <v>30</v>
      </c>
      <c r="D303" s="151">
        <v>3.2</v>
      </c>
      <c r="E303" s="151">
        <v>0.3</v>
      </c>
      <c r="F303" s="151">
        <v>15.3</v>
      </c>
      <c r="G303" s="145">
        <v>79</v>
      </c>
      <c r="H303" s="182" t="s">
        <v>459</v>
      </c>
    </row>
    <row r="304" spans="1:8" ht="24.9" customHeight="1" x14ac:dyDescent="0.4">
      <c r="A304" s="487"/>
      <c r="B304" s="180" t="s">
        <v>89</v>
      </c>
      <c r="C304" s="173">
        <v>180</v>
      </c>
      <c r="D304" s="178">
        <v>2.5</v>
      </c>
      <c r="E304" s="178">
        <v>2.5</v>
      </c>
      <c r="F304" s="179">
        <v>13.2</v>
      </c>
      <c r="G304" s="145">
        <v>84</v>
      </c>
      <c r="H304" s="183" t="s">
        <v>439</v>
      </c>
    </row>
    <row r="305" spans="1:8" ht="24.9" customHeight="1" x14ac:dyDescent="0.4">
      <c r="A305" s="487"/>
      <c r="B305" s="20" t="s">
        <v>41</v>
      </c>
      <c r="C305" s="147">
        <v>425</v>
      </c>
      <c r="D305" s="148">
        <f>D304+D303+D302</f>
        <v>13.4</v>
      </c>
      <c r="E305" s="148">
        <f>E304+E303+E302</f>
        <v>12.399999999999999</v>
      </c>
      <c r="F305" s="148">
        <f>F304+F303+F302</f>
        <v>60.9</v>
      </c>
      <c r="G305" s="147">
        <f>G304+G303+G302</f>
        <v>410</v>
      </c>
      <c r="H305" s="154"/>
    </row>
    <row r="306" spans="1:8" ht="24.9" customHeight="1" x14ac:dyDescent="0.4">
      <c r="A306" s="474" t="s">
        <v>23</v>
      </c>
      <c r="B306" s="169" t="s">
        <v>42</v>
      </c>
      <c r="C306" s="151" t="s">
        <v>551</v>
      </c>
      <c r="D306" s="143">
        <v>1.08</v>
      </c>
      <c r="E306" s="144">
        <v>0.5</v>
      </c>
      <c r="F306" s="144">
        <v>11.6</v>
      </c>
      <c r="G306" s="174">
        <v>55.16</v>
      </c>
      <c r="H306" s="157"/>
    </row>
    <row r="307" spans="1:8" ht="24.9" customHeight="1" x14ac:dyDescent="0.4">
      <c r="A307" s="434"/>
      <c r="B307" s="25" t="s">
        <v>44</v>
      </c>
      <c r="C307" s="155">
        <v>150</v>
      </c>
      <c r="D307" s="148">
        <f>D306</f>
        <v>1.08</v>
      </c>
      <c r="E307" s="148">
        <f>E306</f>
        <v>0.5</v>
      </c>
      <c r="F307" s="148">
        <f>F306</f>
        <v>11.6</v>
      </c>
      <c r="G307" s="147">
        <f>G306</f>
        <v>55.16</v>
      </c>
      <c r="H307" s="154"/>
    </row>
    <row r="308" spans="1:8" ht="24.75" customHeight="1" x14ac:dyDescent="0.4">
      <c r="A308" s="435" t="s">
        <v>6</v>
      </c>
      <c r="B308" s="311" t="s">
        <v>191</v>
      </c>
      <c r="C308" s="306">
        <v>60</v>
      </c>
      <c r="D308" s="335" t="s">
        <v>93</v>
      </c>
      <c r="E308" s="314" t="s">
        <v>192</v>
      </c>
      <c r="F308" s="314" t="s">
        <v>193</v>
      </c>
      <c r="G308" s="332" t="s">
        <v>98</v>
      </c>
      <c r="H308" s="310" t="s">
        <v>492</v>
      </c>
    </row>
    <row r="309" spans="1:8" ht="36" customHeight="1" x14ac:dyDescent="0.4">
      <c r="A309" s="435"/>
      <c r="B309" s="158" t="s">
        <v>618</v>
      </c>
      <c r="C309" s="142">
        <v>180</v>
      </c>
      <c r="D309" s="151" t="s">
        <v>243</v>
      </c>
      <c r="E309" s="151" t="s">
        <v>244</v>
      </c>
      <c r="F309" s="156" t="s">
        <v>29</v>
      </c>
      <c r="G309" s="145" t="s">
        <v>245</v>
      </c>
      <c r="H309" s="146" t="s">
        <v>467</v>
      </c>
    </row>
    <row r="310" spans="1:8" ht="21.75" customHeight="1" x14ac:dyDescent="0.4">
      <c r="A310" s="435"/>
      <c r="B310" s="150" t="s">
        <v>767</v>
      </c>
      <c r="C310" s="31" t="s">
        <v>269</v>
      </c>
      <c r="D310" s="163">
        <v>11</v>
      </c>
      <c r="E310" s="163">
        <v>15.2</v>
      </c>
      <c r="F310" s="163">
        <v>10.9</v>
      </c>
      <c r="G310" s="161">
        <v>225</v>
      </c>
      <c r="H310" s="46" t="s">
        <v>603</v>
      </c>
    </row>
    <row r="311" spans="1:8" ht="24.9" customHeight="1" x14ac:dyDescent="0.4">
      <c r="A311" s="435"/>
      <c r="B311" s="150" t="s">
        <v>326</v>
      </c>
      <c r="C311" s="142">
        <v>120</v>
      </c>
      <c r="D311" s="151" t="s">
        <v>216</v>
      </c>
      <c r="E311" s="151" t="s">
        <v>217</v>
      </c>
      <c r="F311" s="156" t="s">
        <v>218</v>
      </c>
      <c r="G311" s="178" t="s">
        <v>219</v>
      </c>
      <c r="H311" s="183" t="s">
        <v>442</v>
      </c>
    </row>
    <row r="312" spans="1:8" ht="24.9" customHeight="1" x14ac:dyDescent="0.4">
      <c r="A312" s="435"/>
      <c r="B312" s="162" t="s">
        <v>50</v>
      </c>
      <c r="C312" s="142">
        <v>50</v>
      </c>
      <c r="D312" s="143" t="s">
        <v>51</v>
      </c>
      <c r="E312" s="143" t="s">
        <v>52</v>
      </c>
      <c r="F312" s="144" t="s">
        <v>53</v>
      </c>
      <c r="G312" s="145" t="s">
        <v>54</v>
      </c>
      <c r="H312" s="157"/>
    </row>
    <row r="313" spans="1:8" ht="24.9" customHeight="1" x14ac:dyDescent="0.4">
      <c r="A313" s="436"/>
      <c r="B313" s="150" t="s">
        <v>340</v>
      </c>
      <c r="C313" s="142">
        <v>180</v>
      </c>
      <c r="D313" s="151">
        <v>0.9</v>
      </c>
      <c r="E313" s="151" t="s">
        <v>102</v>
      </c>
      <c r="F313" s="156" t="s">
        <v>103</v>
      </c>
      <c r="G313" s="145" t="s">
        <v>96</v>
      </c>
      <c r="H313" s="157" t="s">
        <v>450</v>
      </c>
    </row>
    <row r="314" spans="1:8" ht="24.9" customHeight="1" x14ac:dyDescent="0.4">
      <c r="A314" s="434"/>
      <c r="B314" s="20" t="s">
        <v>80</v>
      </c>
      <c r="C314" s="168">
        <v>667</v>
      </c>
      <c r="D314" s="167">
        <f>D308+D309+D310+D311+D312+D313</f>
        <v>22.409999999999997</v>
      </c>
      <c r="E314" s="167">
        <f>E308+E309+E310+E311+E312+E313</f>
        <v>27.684999999999999</v>
      </c>
      <c r="F314" s="167">
        <f>F308+F309+F310+F311+F312+F313</f>
        <v>97.259999999999991</v>
      </c>
      <c r="G314" s="168">
        <f>G308+G309+G310+G311+G312+G313</f>
        <v>668.8</v>
      </c>
      <c r="H314" s="154"/>
    </row>
    <row r="315" spans="1:8" ht="24.9" customHeight="1" x14ac:dyDescent="0.4">
      <c r="A315" s="474" t="s">
        <v>59</v>
      </c>
      <c r="B315" s="146" t="s">
        <v>189</v>
      </c>
      <c r="C315" s="142">
        <v>175</v>
      </c>
      <c r="D315" s="151" t="s">
        <v>310</v>
      </c>
      <c r="E315" s="151" t="s">
        <v>51</v>
      </c>
      <c r="F315" s="156" t="s">
        <v>311</v>
      </c>
      <c r="G315" s="145" t="s">
        <v>312</v>
      </c>
      <c r="H315" s="146" t="s">
        <v>433</v>
      </c>
    </row>
    <row r="316" spans="1:8" ht="24.9" customHeight="1" x14ac:dyDescent="0.4">
      <c r="A316" s="434"/>
      <c r="B316" s="20" t="s">
        <v>81</v>
      </c>
      <c r="C316" s="181">
        <v>175</v>
      </c>
      <c r="D316" s="167">
        <v>4.7</v>
      </c>
      <c r="E316" s="167">
        <v>4.0999999999999996</v>
      </c>
      <c r="F316" s="167">
        <v>6.5</v>
      </c>
      <c r="G316" s="168">
        <v>87.5</v>
      </c>
      <c r="H316" s="191"/>
    </row>
    <row r="317" spans="1:8" ht="24.9" customHeight="1" x14ac:dyDescent="0.4">
      <c r="A317" s="474" t="s">
        <v>8</v>
      </c>
      <c r="B317" s="150" t="s">
        <v>180</v>
      </c>
      <c r="C317" s="142">
        <v>130</v>
      </c>
      <c r="D317" s="151" t="s">
        <v>46</v>
      </c>
      <c r="E317" s="151" t="s">
        <v>143</v>
      </c>
      <c r="F317" s="151" t="s">
        <v>185</v>
      </c>
      <c r="G317" s="153" t="s">
        <v>186</v>
      </c>
      <c r="H317" s="146" t="s">
        <v>455</v>
      </c>
    </row>
    <row r="318" spans="1:8" ht="24.9" customHeight="1" x14ac:dyDescent="0.4">
      <c r="A318" s="436"/>
      <c r="B318" s="14" t="s">
        <v>604</v>
      </c>
      <c r="C318" s="142" t="s">
        <v>269</v>
      </c>
      <c r="D318" s="143">
        <v>11</v>
      </c>
      <c r="E318" s="143">
        <v>15.2</v>
      </c>
      <c r="F318" s="144">
        <v>10.9</v>
      </c>
      <c r="G318" s="145">
        <v>225</v>
      </c>
      <c r="H318" s="146" t="s">
        <v>603</v>
      </c>
    </row>
    <row r="319" spans="1:8" ht="24.9" customHeight="1" x14ac:dyDescent="0.4">
      <c r="A319" s="436"/>
      <c r="B319" s="180" t="s">
        <v>34</v>
      </c>
      <c r="C319" s="173">
        <v>180</v>
      </c>
      <c r="D319" s="151" t="s">
        <v>31</v>
      </c>
      <c r="E319" s="151" t="s">
        <v>32</v>
      </c>
      <c r="F319" s="156" t="s">
        <v>33</v>
      </c>
      <c r="G319" s="145" t="s">
        <v>35</v>
      </c>
      <c r="H319" s="162" t="s">
        <v>430</v>
      </c>
    </row>
    <row r="320" spans="1:8" ht="24.9" customHeight="1" x14ac:dyDescent="0.4">
      <c r="A320" s="436"/>
      <c r="B320" s="388" t="s">
        <v>190</v>
      </c>
      <c r="C320" s="312" t="s">
        <v>600</v>
      </c>
      <c r="D320" s="313">
        <v>0.4</v>
      </c>
      <c r="E320" s="313">
        <v>0.4</v>
      </c>
      <c r="F320" s="314">
        <v>9.8000000000000007</v>
      </c>
      <c r="G320" s="309">
        <v>47</v>
      </c>
      <c r="H320" s="315" t="s">
        <v>432</v>
      </c>
    </row>
    <row r="321" spans="1:8" ht="24.9" customHeight="1" x14ac:dyDescent="0.4">
      <c r="A321" s="434"/>
      <c r="B321" s="20" t="s">
        <v>82</v>
      </c>
      <c r="C321" s="147">
        <v>487</v>
      </c>
      <c r="D321" s="147">
        <f>D317+D318+D319+D320</f>
        <v>14.2</v>
      </c>
      <c r="E321" s="147">
        <f>E317+E318+E319+E320</f>
        <v>18.63</v>
      </c>
      <c r="F321" s="147">
        <f>F317+F318+F319+F320</f>
        <v>46.3</v>
      </c>
      <c r="G321" s="147">
        <f>G317+G318+G319+G320</f>
        <v>417</v>
      </c>
      <c r="H321" s="149"/>
    </row>
    <row r="322" spans="1:8" ht="24.9" customHeight="1" x14ac:dyDescent="0.4">
      <c r="A322" s="490" t="s">
        <v>83</v>
      </c>
      <c r="B322" s="473"/>
      <c r="C322" s="172">
        <f>C321+C316+C314+C307+C305</f>
        <v>1904</v>
      </c>
      <c r="D322" s="175">
        <f>D321+D316+D314+D307+D305</f>
        <v>55.789999999999992</v>
      </c>
      <c r="E322" s="175">
        <f>E321+E316+E314+E307+E305</f>
        <v>63.314999999999991</v>
      </c>
      <c r="F322" s="175">
        <f>F321+F316+F314+F307+F305</f>
        <v>222.56</v>
      </c>
      <c r="G322" s="172">
        <f>G321+G316+G314+G307+G305</f>
        <v>1638.46</v>
      </c>
      <c r="H322" s="149"/>
    </row>
    <row r="323" spans="1:8" x14ac:dyDescent="0.4">
      <c r="A323" s="488" t="s">
        <v>24</v>
      </c>
      <c r="B323" s="488" t="s">
        <v>25</v>
      </c>
      <c r="C323" s="487" t="s">
        <v>26</v>
      </c>
      <c r="D323" s="487" t="s">
        <v>543</v>
      </c>
      <c r="E323" s="487"/>
      <c r="F323" s="487"/>
      <c r="G323" s="488" t="s">
        <v>38</v>
      </c>
      <c r="H323" s="488" t="s">
        <v>39</v>
      </c>
    </row>
    <row r="324" spans="1:8" x14ac:dyDescent="0.4">
      <c r="A324" s="489"/>
      <c r="B324" s="489"/>
      <c r="C324" s="474"/>
      <c r="D324" s="139" t="s">
        <v>4</v>
      </c>
      <c r="E324" s="139" t="s">
        <v>36</v>
      </c>
      <c r="F324" s="139" t="s">
        <v>30</v>
      </c>
      <c r="G324" s="489"/>
      <c r="H324" s="489"/>
    </row>
    <row r="325" spans="1:8" ht="24.9" customHeight="1" x14ac:dyDescent="0.4">
      <c r="A325" s="486" t="s">
        <v>377</v>
      </c>
      <c r="B325" s="464"/>
      <c r="C325" s="479"/>
      <c r="D325" s="479"/>
      <c r="E325" s="479"/>
      <c r="F325" s="479"/>
      <c r="G325" s="479"/>
      <c r="H325" s="480"/>
    </row>
    <row r="326" spans="1:8" ht="24.9" customHeight="1" x14ac:dyDescent="0.4">
      <c r="A326" s="487" t="s">
        <v>40</v>
      </c>
      <c r="B326" s="150" t="s">
        <v>270</v>
      </c>
      <c r="C326" s="173" t="s">
        <v>74</v>
      </c>
      <c r="D326" s="151" t="s">
        <v>187</v>
      </c>
      <c r="E326" s="151" t="s">
        <v>276</v>
      </c>
      <c r="F326" s="178" t="s">
        <v>277</v>
      </c>
      <c r="G326" s="153" t="s">
        <v>278</v>
      </c>
      <c r="H326" s="64" t="s">
        <v>435</v>
      </c>
    </row>
    <row r="327" spans="1:8" ht="24.9" customHeight="1" x14ac:dyDescent="0.4">
      <c r="A327" s="487"/>
      <c r="B327" s="18" t="s">
        <v>104</v>
      </c>
      <c r="C327" s="173">
        <v>30</v>
      </c>
      <c r="D327" s="151">
        <v>3.2</v>
      </c>
      <c r="E327" s="151">
        <v>0.3</v>
      </c>
      <c r="F327" s="151">
        <v>15.3</v>
      </c>
      <c r="G327" s="145">
        <v>79</v>
      </c>
      <c r="H327" s="182" t="s">
        <v>459</v>
      </c>
    </row>
    <row r="328" spans="1:8" ht="24.9" customHeight="1" x14ac:dyDescent="0.4">
      <c r="A328" s="487"/>
      <c r="B328" s="389" t="s">
        <v>117</v>
      </c>
      <c r="C328" s="306">
        <v>180</v>
      </c>
      <c r="D328" s="313" t="s">
        <v>118</v>
      </c>
      <c r="E328" s="313" t="s">
        <v>119</v>
      </c>
      <c r="F328" s="314" t="s">
        <v>120</v>
      </c>
      <c r="G328" s="309" t="s">
        <v>121</v>
      </c>
      <c r="H328" s="333" t="s">
        <v>448</v>
      </c>
    </row>
    <row r="329" spans="1:8" ht="24.9" customHeight="1" x14ac:dyDescent="0.4">
      <c r="A329" s="487"/>
      <c r="B329" s="20" t="s">
        <v>41</v>
      </c>
      <c r="C329" s="147">
        <v>365</v>
      </c>
      <c r="D329" s="148">
        <f>D326+D327+D328</f>
        <v>14.48</v>
      </c>
      <c r="E329" s="148">
        <f>E328+E327+E326</f>
        <v>8.2899999999999991</v>
      </c>
      <c r="F329" s="148">
        <f>F328+F327+F326</f>
        <v>62</v>
      </c>
      <c r="G329" s="147">
        <f>G328+G327+G326</f>
        <v>385</v>
      </c>
      <c r="H329" s="154"/>
    </row>
    <row r="330" spans="1:8" ht="24.9" customHeight="1" x14ac:dyDescent="0.4">
      <c r="A330" s="474" t="s">
        <v>23</v>
      </c>
      <c r="B330" s="169" t="s">
        <v>42</v>
      </c>
      <c r="C330" s="151" t="s">
        <v>551</v>
      </c>
      <c r="D330" s="143">
        <v>1.08</v>
      </c>
      <c r="E330" s="144">
        <v>0.5</v>
      </c>
      <c r="F330" s="144">
        <v>11.6</v>
      </c>
      <c r="G330" s="174">
        <v>55.16</v>
      </c>
      <c r="H330" s="157"/>
    </row>
    <row r="331" spans="1:8" ht="24.9" customHeight="1" x14ac:dyDescent="0.4">
      <c r="A331" s="434"/>
      <c r="B331" s="25" t="s">
        <v>44</v>
      </c>
      <c r="C331" s="155">
        <v>150</v>
      </c>
      <c r="D331" s="148">
        <f>D330</f>
        <v>1.08</v>
      </c>
      <c r="E331" s="148">
        <f>E330</f>
        <v>0.5</v>
      </c>
      <c r="F331" s="148">
        <f>F330</f>
        <v>11.6</v>
      </c>
      <c r="G331" s="147">
        <f>G330</f>
        <v>55.16</v>
      </c>
      <c r="H331" s="154"/>
    </row>
    <row r="332" spans="1:8" ht="24.75" customHeight="1" x14ac:dyDescent="0.4">
      <c r="A332" s="435" t="s">
        <v>6</v>
      </c>
      <c r="B332" s="336" t="s">
        <v>597</v>
      </c>
      <c r="C332" s="306">
        <v>60</v>
      </c>
      <c r="D332" s="307">
        <v>0.8</v>
      </c>
      <c r="E332" s="307">
        <v>0.06</v>
      </c>
      <c r="F332" s="308">
        <v>4.0999999999999996</v>
      </c>
      <c r="G332" s="309">
        <v>20</v>
      </c>
      <c r="H332" s="327" t="s">
        <v>598</v>
      </c>
    </row>
    <row r="333" spans="1:8" ht="24.75" customHeight="1" x14ac:dyDescent="0.4">
      <c r="A333" s="435"/>
      <c r="B333" s="158" t="s">
        <v>47</v>
      </c>
      <c r="C333" s="142" t="s">
        <v>287</v>
      </c>
      <c r="D333" s="143">
        <v>1.29</v>
      </c>
      <c r="E333" s="143">
        <v>4.1399999999999997</v>
      </c>
      <c r="F333" s="143">
        <v>9</v>
      </c>
      <c r="G333" s="153">
        <v>77.400000000000006</v>
      </c>
      <c r="H333" s="146" t="s">
        <v>431</v>
      </c>
    </row>
    <row r="334" spans="1:8" ht="24.75" customHeight="1" x14ac:dyDescent="0.4">
      <c r="A334" s="435"/>
      <c r="B334" s="158" t="s">
        <v>132</v>
      </c>
      <c r="C334" s="142" t="s">
        <v>135</v>
      </c>
      <c r="D334" s="151" t="s">
        <v>281</v>
      </c>
      <c r="E334" s="151" t="s">
        <v>136</v>
      </c>
      <c r="F334" s="151" t="s">
        <v>46</v>
      </c>
      <c r="G334" s="153" t="s">
        <v>19</v>
      </c>
      <c r="H334" s="146" t="s">
        <v>489</v>
      </c>
    </row>
    <row r="335" spans="1:8" ht="24.75" customHeight="1" x14ac:dyDescent="0.4">
      <c r="A335" s="435"/>
      <c r="B335" s="158" t="s">
        <v>139</v>
      </c>
      <c r="C335" s="142" t="s">
        <v>110</v>
      </c>
      <c r="D335" s="143">
        <v>4.76</v>
      </c>
      <c r="E335" s="151" t="s">
        <v>291</v>
      </c>
      <c r="F335" s="156" t="s">
        <v>292</v>
      </c>
      <c r="G335" s="145" t="s">
        <v>293</v>
      </c>
      <c r="H335" s="146" t="s">
        <v>469</v>
      </c>
    </row>
    <row r="336" spans="1:8" ht="24.9" customHeight="1" x14ac:dyDescent="0.4">
      <c r="A336" s="435"/>
      <c r="B336" s="162" t="s">
        <v>50</v>
      </c>
      <c r="C336" s="142">
        <v>50</v>
      </c>
      <c r="D336" s="143" t="s">
        <v>51</v>
      </c>
      <c r="E336" s="143" t="s">
        <v>52</v>
      </c>
      <c r="F336" s="144" t="s">
        <v>53</v>
      </c>
      <c r="G336" s="145" t="s">
        <v>54</v>
      </c>
      <c r="H336" s="157"/>
    </row>
    <row r="337" spans="1:8" ht="24.9" customHeight="1" x14ac:dyDescent="0.4">
      <c r="A337" s="436"/>
      <c r="B337" s="146" t="s">
        <v>327</v>
      </c>
      <c r="C337" s="142">
        <v>180</v>
      </c>
      <c r="D337" s="151">
        <v>0.9</v>
      </c>
      <c r="E337" s="151" t="s">
        <v>102</v>
      </c>
      <c r="F337" s="156" t="s">
        <v>103</v>
      </c>
      <c r="G337" s="145" t="s">
        <v>96</v>
      </c>
      <c r="H337" s="157" t="s">
        <v>443</v>
      </c>
    </row>
    <row r="338" spans="1:8" ht="24.9" customHeight="1" x14ac:dyDescent="0.4">
      <c r="A338" s="434"/>
      <c r="B338" s="20" t="s">
        <v>80</v>
      </c>
      <c r="C338" s="166" t="s">
        <v>736</v>
      </c>
      <c r="D338" s="167">
        <f>D332+D333+D341+D342+D336+D337</f>
        <v>21.89</v>
      </c>
      <c r="E338" s="167">
        <f>E332+E333+E341+E342+E336+E337</f>
        <v>16.645</v>
      </c>
      <c r="F338" s="167">
        <f>F332+F333+F341+F342+F336+F337</f>
        <v>103.05</v>
      </c>
      <c r="G338" s="168">
        <f>G332+G333+G341+G342+G336+G337</f>
        <v>618.4</v>
      </c>
      <c r="H338" s="154"/>
    </row>
    <row r="339" spans="1:8" ht="24.9" customHeight="1" x14ac:dyDescent="0.4">
      <c r="A339" s="474" t="s">
        <v>59</v>
      </c>
      <c r="B339" s="390" t="s">
        <v>870</v>
      </c>
      <c r="C339" s="306">
        <v>175</v>
      </c>
      <c r="D339" s="313" t="s">
        <v>276</v>
      </c>
      <c r="E339" s="313" t="s">
        <v>92</v>
      </c>
      <c r="F339" s="314" t="s">
        <v>872</v>
      </c>
      <c r="G339" s="309">
        <v>101</v>
      </c>
      <c r="H339" s="310" t="s">
        <v>433</v>
      </c>
    </row>
    <row r="340" spans="1:8" ht="24.9" customHeight="1" x14ac:dyDescent="0.4">
      <c r="A340" s="434"/>
      <c r="B340" s="20" t="s">
        <v>81</v>
      </c>
      <c r="C340" s="181">
        <v>175</v>
      </c>
      <c r="D340" s="167">
        <v>4.9000000000000004</v>
      </c>
      <c r="E340" s="167">
        <v>0.08</v>
      </c>
      <c r="F340" s="167">
        <v>6.4</v>
      </c>
      <c r="G340" s="168">
        <v>44</v>
      </c>
      <c r="H340" s="191"/>
    </row>
    <row r="341" spans="1:8" ht="24.9" customHeight="1" x14ac:dyDescent="0.4">
      <c r="A341" s="474" t="s">
        <v>8</v>
      </c>
      <c r="B341" s="180" t="s">
        <v>588</v>
      </c>
      <c r="C341" s="142">
        <v>75</v>
      </c>
      <c r="D341" s="151" t="s">
        <v>120</v>
      </c>
      <c r="E341" s="151" t="s">
        <v>232</v>
      </c>
      <c r="F341" s="156" t="s">
        <v>233</v>
      </c>
      <c r="G341" s="145" t="s">
        <v>234</v>
      </c>
      <c r="H341" s="157" t="s">
        <v>475</v>
      </c>
    </row>
    <row r="342" spans="1:8" ht="24.9" customHeight="1" x14ac:dyDescent="0.4">
      <c r="A342" s="436"/>
      <c r="B342" s="146" t="s">
        <v>180</v>
      </c>
      <c r="C342" s="142">
        <v>130</v>
      </c>
      <c r="D342" s="151" t="s">
        <v>46</v>
      </c>
      <c r="E342" s="151" t="s">
        <v>143</v>
      </c>
      <c r="F342" s="151" t="s">
        <v>185</v>
      </c>
      <c r="G342" s="153" t="s">
        <v>186</v>
      </c>
      <c r="H342" s="183" t="s">
        <v>455</v>
      </c>
    </row>
    <row r="343" spans="1:8" ht="24.9" customHeight="1" x14ac:dyDescent="0.4">
      <c r="A343" s="436"/>
      <c r="B343" s="162" t="s">
        <v>66</v>
      </c>
      <c r="C343" s="160">
        <v>50</v>
      </c>
      <c r="D343" s="163">
        <v>3.8</v>
      </c>
      <c r="E343" s="163">
        <v>0.4</v>
      </c>
      <c r="F343" s="163">
        <v>24.6</v>
      </c>
      <c r="G343" s="161">
        <v>117</v>
      </c>
      <c r="H343" s="157" t="s">
        <v>432</v>
      </c>
    </row>
    <row r="344" spans="1:8" ht="24.9" customHeight="1" x14ac:dyDescent="0.4">
      <c r="A344" s="436"/>
      <c r="B344" s="417" t="s">
        <v>34</v>
      </c>
      <c r="C344" s="306">
        <v>180</v>
      </c>
      <c r="D344" s="307" t="s">
        <v>31</v>
      </c>
      <c r="E344" s="307" t="s">
        <v>32</v>
      </c>
      <c r="F344" s="308" t="s">
        <v>33</v>
      </c>
      <c r="G344" s="309" t="s">
        <v>35</v>
      </c>
      <c r="H344" s="310" t="s">
        <v>430</v>
      </c>
    </row>
    <row r="345" spans="1:8" ht="24.9" customHeight="1" x14ac:dyDescent="0.4">
      <c r="A345" s="434"/>
      <c r="B345" s="20" t="s">
        <v>82</v>
      </c>
      <c r="C345" s="147">
        <v>435</v>
      </c>
      <c r="D345" s="175">
        <f>D334+D335+D343+D344</f>
        <v>28.66</v>
      </c>
      <c r="E345" s="175">
        <f>E334+E335+E343+E344</f>
        <v>27.87</v>
      </c>
      <c r="F345" s="175">
        <f>F334+F335+F343+F344</f>
        <v>64.350000000000009</v>
      </c>
      <c r="G345" s="175">
        <f>G334+G335+G343+G344</f>
        <v>614</v>
      </c>
      <c r="H345" s="154"/>
    </row>
    <row r="346" spans="1:8" ht="24.9" customHeight="1" x14ac:dyDescent="0.4">
      <c r="A346" s="490" t="s">
        <v>83</v>
      </c>
      <c r="B346" s="473"/>
      <c r="C346" s="172">
        <f>C345+C340+C338+C331+C329</f>
        <v>1837</v>
      </c>
      <c r="D346" s="175">
        <f>D329+D331+D338+D340+D345</f>
        <v>71.010000000000005</v>
      </c>
      <c r="E346" s="175">
        <f>E329+E331+E338+E340+E345</f>
        <v>53.384999999999998</v>
      </c>
      <c r="F346" s="175">
        <f>F329+F331+F338+F340+F345</f>
        <v>247.39999999999998</v>
      </c>
      <c r="G346" s="172">
        <f>G329+G331+G338+G340+G345</f>
        <v>1716.56</v>
      </c>
      <c r="H346" s="149"/>
    </row>
    <row r="347" spans="1:8" x14ac:dyDescent="0.4">
      <c r="A347" s="488" t="s">
        <v>24</v>
      </c>
      <c r="B347" s="488" t="s">
        <v>25</v>
      </c>
      <c r="C347" s="487" t="s">
        <v>26</v>
      </c>
      <c r="D347" s="487" t="s">
        <v>543</v>
      </c>
      <c r="E347" s="487"/>
      <c r="F347" s="487"/>
      <c r="G347" s="488" t="s">
        <v>38</v>
      </c>
      <c r="H347" s="488" t="s">
        <v>39</v>
      </c>
    </row>
    <row r="348" spans="1:8" x14ac:dyDescent="0.4">
      <c r="A348" s="489"/>
      <c r="B348" s="489"/>
      <c r="C348" s="474"/>
      <c r="D348" s="139" t="s">
        <v>4</v>
      </c>
      <c r="E348" s="139" t="s">
        <v>36</v>
      </c>
      <c r="F348" s="139" t="s">
        <v>30</v>
      </c>
      <c r="G348" s="489"/>
      <c r="H348" s="489"/>
    </row>
    <row r="349" spans="1:8" ht="24.9" customHeight="1" x14ac:dyDescent="0.4">
      <c r="A349" s="486" t="s">
        <v>381</v>
      </c>
      <c r="B349" s="464"/>
      <c r="C349" s="479"/>
      <c r="D349" s="479"/>
      <c r="E349" s="479"/>
      <c r="F349" s="479"/>
      <c r="G349" s="479"/>
      <c r="H349" s="480"/>
    </row>
    <row r="350" spans="1:8" ht="24.9" customHeight="1" x14ac:dyDescent="0.4">
      <c r="A350" s="487" t="s">
        <v>40</v>
      </c>
      <c r="B350" s="150" t="s">
        <v>163</v>
      </c>
      <c r="C350" s="173" t="s">
        <v>403</v>
      </c>
      <c r="D350" s="151" t="s">
        <v>301</v>
      </c>
      <c r="E350" s="151" t="s">
        <v>400</v>
      </c>
      <c r="F350" s="151" t="s">
        <v>401</v>
      </c>
      <c r="G350" s="153" t="s">
        <v>402</v>
      </c>
      <c r="H350" s="146" t="s">
        <v>462</v>
      </c>
    </row>
    <row r="351" spans="1:8" ht="24.9" customHeight="1" x14ac:dyDescent="0.4">
      <c r="A351" s="487"/>
      <c r="B351" s="146" t="s">
        <v>141</v>
      </c>
      <c r="C351" s="151" t="s">
        <v>142</v>
      </c>
      <c r="D351" s="178" t="s">
        <v>105</v>
      </c>
      <c r="E351" s="178" t="s">
        <v>143</v>
      </c>
      <c r="F351" s="179" t="s">
        <v>144</v>
      </c>
      <c r="G351" s="145" t="s">
        <v>145</v>
      </c>
      <c r="H351" s="157" t="s">
        <v>451</v>
      </c>
    </row>
    <row r="352" spans="1:8" ht="24.9" customHeight="1" x14ac:dyDescent="0.4">
      <c r="A352" s="487"/>
      <c r="B352" s="180" t="s">
        <v>89</v>
      </c>
      <c r="C352" s="173">
        <v>180</v>
      </c>
      <c r="D352" s="178">
        <v>2.5</v>
      </c>
      <c r="E352" s="178">
        <v>2.5</v>
      </c>
      <c r="F352" s="179">
        <v>13.2</v>
      </c>
      <c r="G352" s="145">
        <v>84</v>
      </c>
      <c r="H352" s="183" t="s">
        <v>439</v>
      </c>
    </row>
    <row r="353" spans="1:12" ht="24.9" customHeight="1" x14ac:dyDescent="0.4">
      <c r="A353" s="487"/>
      <c r="B353" s="20" t="s">
        <v>41</v>
      </c>
      <c r="C353" s="147">
        <v>390</v>
      </c>
      <c r="D353" s="148">
        <f>D352+D351+D350</f>
        <v>35</v>
      </c>
      <c r="E353" s="148">
        <f>E352+E351+E350</f>
        <v>25.3</v>
      </c>
      <c r="F353" s="148">
        <f>F352+F351+F350</f>
        <v>62.8</v>
      </c>
      <c r="G353" s="147">
        <f>G352+G351+G350</f>
        <v>621</v>
      </c>
      <c r="H353" s="154"/>
      <c r="K353" s="105"/>
      <c r="L353" s="105"/>
    </row>
    <row r="354" spans="1:12" ht="24.9" customHeight="1" x14ac:dyDescent="0.4">
      <c r="A354" s="474" t="s">
        <v>23</v>
      </c>
      <c r="B354" s="180" t="s">
        <v>559</v>
      </c>
      <c r="C354" s="185">
        <v>100</v>
      </c>
      <c r="D354" s="143">
        <v>0.9</v>
      </c>
      <c r="E354" s="143">
        <v>0.2</v>
      </c>
      <c r="F354" s="186">
        <v>8.1</v>
      </c>
      <c r="G354" s="145">
        <v>43</v>
      </c>
      <c r="H354" s="157"/>
      <c r="K354" s="105"/>
      <c r="L354" s="105"/>
    </row>
    <row r="355" spans="1:12" ht="24.9" customHeight="1" x14ac:dyDescent="0.4">
      <c r="A355" s="434"/>
      <c r="B355" s="25" t="s">
        <v>44</v>
      </c>
      <c r="C355" s="155">
        <v>100</v>
      </c>
      <c r="D355" s="148">
        <f>D354</f>
        <v>0.9</v>
      </c>
      <c r="E355" s="148">
        <f>E354</f>
        <v>0.2</v>
      </c>
      <c r="F355" s="148">
        <f>F354</f>
        <v>8.1</v>
      </c>
      <c r="G355" s="147">
        <v>43</v>
      </c>
      <c r="H355" s="154"/>
      <c r="K355" s="105"/>
      <c r="L355" s="105"/>
    </row>
    <row r="356" spans="1:12" ht="24.9" customHeight="1" x14ac:dyDescent="0.4">
      <c r="A356" s="435" t="s">
        <v>6</v>
      </c>
      <c r="B356" s="162" t="s">
        <v>202</v>
      </c>
      <c r="C356" s="160">
        <v>60</v>
      </c>
      <c r="D356" s="160">
        <v>0.8</v>
      </c>
      <c r="E356" s="160">
        <v>1.4</v>
      </c>
      <c r="F356" s="160">
        <v>4.3</v>
      </c>
      <c r="G356" s="161">
        <v>33</v>
      </c>
      <c r="H356" s="183" t="s">
        <v>452</v>
      </c>
      <c r="K356" s="105"/>
      <c r="L356" s="105"/>
    </row>
    <row r="357" spans="1:12" ht="24.9" customHeight="1" x14ac:dyDescent="0.4">
      <c r="A357" s="435"/>
      <c r="B357" s="146" t="s">
        <v>203</v>
      </c>
      <c r="C357" s="142">
        <v>180</v>
      </c>
      <c r="D357" s="151" t="s">
        <v>314</v>
      </c>
      <c r="E357" s="151" t="s">
        <v>306</v>
      </c>
      <c r="F357" s="151" t="s">
        <v>218</v>
      </c>
      <c r="G357" s="153" t="s">
        <v>274</v>
      </c>
      <c r="H357" s="183" t="s">
        <v>461</v>
      </c>
      <c r="K357" s="106"/>
      <c r="L357" s="107"/>
    </row>
    <row r="358" spans="1:12" ht="24.9" customHeight="1" x14ac:dyDescent="0.4">
      <c r="A358" s="435"/>
      <c r="B358" s="180" t="s">
        <v>590</v>
      </c>
      <c r="C358" s="173" t="s">
        <v>534</v>
      </c>
      <c r="D358" s="162">
        <v>10.5</v>
      </c>
      <c r="E358" s="162">
        <v>14.9</v>
      </c>
      <c r="F358" s="162">
        <v>10.6</v>
      </c>
      <c r="G358" s="170">
        <v>220</v>
      </c>
      <c r="H358" s="183" t="s">
        <v>591</v>
      </c>
      <c r="K358" s="105"/>
      <c r="L358" s="105"/>
    </row>
    <row r="359" spans="1:12" ht="24.9" customHeight="1" x14ac:dyDescent="0.4">
      <c r="A359" s="435"/>
      <c r="B359" s="162" t="s">
        <v>109</v>
      </c>
      <c r="C359" s="160" t="s">
        <v>110</v>
      </c>
      <c r="D359" s="163">
        <v>6.6</v>
      </c>
      <c r="E359" s="163">
        <v>4.9000000000000004</v>
      </c>
      <c r="F359" s="214">
        <v>37.1</v>
      </c>
      <c r="G359" s="161">
        <v>223</v>
      </c>
      <c r="H359" s="180" t="s">
        <v>458</v>
      </c>
      <c r="K359" s="105"/>
      <c r="L359" s="105"/>
    </row>
    <row r="360" spans="1:12" ht="24.9" customHeight="1" x14ac:dyDescent="0.4">
      <c r="A360" s="435"/>
      <c r="B360" s="158" t="s">
        <v>563</v>
      </c>
      <c r="C360" s="142">
        <v>30</v>
      </c>
      <c r="D360" s="143">
        <v>0.2</v>
      </c>
      <c r="E360" s="151" t="s">
        <v>43</v>
      </c>
      <c r="F360" s="156" t="s">
        <v>378</v>
      </c>
      <c r="G360" s="145">
        <v>16</v>
      </c>
      <c r="H360" s="146" t="s">
        <v>477</v>
      </c>
      <c r="K360" s="105"/>
      <c r="L360" s="105"/>
    </row>
    <row r="361" spans="1:12" ht="24.9" customHeight="1" x14ac:dyDescent="0.4">
      <c r="A361" s="435"/>
      <c r="B361" s="162" t="s">
        <v>50</v>
      </c>
      <c r="C361" s="142">
        <v>50</v>
      </c>
      <c r="D361" s="143" t="s">
        <v>51</v>
      </c>
      <c r="E361" s="143" t="s">
        <v>52</v>
      </c>
      <c r="F361" s="144" t="s">
        <v>53</v>
      </c>
      <c r="G361" s="145" t="s">
        <v>54</v>
      </c>
      <c r="H361" s="157"/>
    </row>
    <row r="362" spans="1:12" ht="24.9" customHeight="1" x14ac:dyDescent="0.4">
      <c r="A362" s="436"/>
      <c r="B362" s="150" t="s">
        <v>210</v>
      </c>
      <c r="C362" s="142">
        <v>180</v>
      </c>
      <c r="D362" s="151" t="s">
        <v>380</v>
      </c>
      <c r="E362" s="151" t="s">
        <v>502</v>
      </c>
      <c r="F362" s="156" t="s">
        <v>503</v>
      </c>
      <c r="G362" s="145">
        <v>99</v>
      </c>
      <c r="H362" s="157" t="s">
        <v>500</v>
      </c>
    </row>
    <row r="363" spans="1:12" ht="24.9" customHeight="1" x14ac:dyDescent="0.4">
      <c r="A363" s="434"/>
      <c r="B363" s="20" t="s">
        <v>80</v>
      </c>
      <c r="C363" s="166" t="s">
        <v>532</v>
      </c>
      <c r="D363" s="167">
        <f>D362+D361+D358+D357+D356</f>
        <v>17.310000000000002</v>
      </c>
      <c r="E363" s="167">
        <f>E362+E361+E358+E357+E356</f>
        <v>20.309999999999999</v>
      </c>
      <c r="F363" s="167">
        <f>F362+F361+F358+F357+F356</f>
        <v>86.6</v>
      </c>
      <c r="G363" s="168">
        <f>G362+G361+G358+G357+G356</f>
        <v>558</v>
      </c>
      <c r="H363" s="154"/>
    </row>
    <row r="364" spans="1:12" ht="24.9" customHeight="1" x14ac:dyDescent="0.4">
      <c r="A364" s="474" t="s">
        <v>59</v>
      </c>
      <c r="B364" s="158" t="s">
        <v>126</v>
      </c>
      <c r="C364" s="142">
        <v>180</v>
      </c>
      <c r="D364" s="151" t="s">
        <v>128</v>
      </c>
      <c r="E364" s="151" t="s">
        <v>129</v>
      </c>
      <c r="F364" s="156" t="s">
        <v>130</v>
      </c>
      <c r="G364" s="145" t="s">
        <v>96</v>
      </c>
      <c r="H364" s="157" t="s">
        <v>444</v>
      </c>
    </row>
    <row r="365" spans="1:12" ht="24.9" customHeight="1" x14ac:dyDescent="0.4">
      <c r="A365" s="434"/>
      <c r="B365" s="20" t="s">
        <v>81</v>
      </c>
      <c r="C365" s="181">
        <v>180</v>
      </c>
      <c r="D365" s="167">
        <v>4.95</v>
      </c>
      <c r="E365" s="167">
        <v>5.58</v>
      </c>
      <c r="F365" s="167">
        <v>7.74</v>
      </c>
      <c r="G365" s="168">
        <v>99</v>
      </c>
      <c r="H365" s="162"/>
    </row>
    <row r="366" spans="1:12" ht="24.9" customHeight="1" x14ac:dyDescent="0.4">
      <c r="A366" s="474" t="s">
        <v>8</v>
      </c>
      <c r="B366" s="14" t="s">
        <v>65</v>
      </c>
      <c r="C366" s="142">
        <v>150</v>
      </c>
      <c r="D366" s="143">
        <v>2.8</v>
      </c>
      <c r="E366" s="143">
        <v>7.5</v>
      </c>
      <c r="F366" s="144">
        <v>12.8</v>
      </c>
      <c r="G366" s="145">
        <v>130</v>
      </c>
      <c r="H366" s="146" t="s">
        <v>457</v>
      </c>
    </row>
    <row r="367" spans="1:12" ht="24.9" customHeight="1" x14ac:dyDescent="0.4">
      <c r="A367" s="436"/>
      <c r="B367" s="162" t="s">
        <v>66</v>
      </c>
      <c r="C367" s="160">
        <v>50</v>
      </c>
      <c r="D367" s="163">
        <v>3.8</v>
      </c>
      <c r="E367" s="163">
        <v>0.4</v>
      </c>
      <c r="F367" s="163">
        <v>24.6</v>
      </c>
      <c r="G367" s="161">
        <v>117</v>
      </c>
      <c r="H367" s="157"/>
    </row>
    <row r="368" spans="1:12" ht="24.9" customHeight="1" x14ac:dyDescent="0.4">
      <c r="A368" s="436"/>
      <c r="B368" s="389" t="s">
        <v>67</v>
      </c>
      <c r="C368" s="306">
        <v>180</v>
      </c>
      <c r="D368" s="313" t="s">
        <v>68</v>
      </c>
      <c r="E368" s="313" t="s">
        <v>68</v>
      </c>
      <c r="F368" s="328" t="s">
        <v>69</v>
      </c>
      <c r="G368" s="329" t="s">
        <v>70</v>
      </c>
      <c r="H368" s="310" t="s">
        <v>436</v>
      </c>
    </row>
    <row r="369" spans="1:8" ht="24.9" customHeight="1" x14ac:dyDescent="0.4">
      <c r="A369" s="436"/>
      <c r="B369" s="180" t="s">
        <v>379</v>
      </c>
      <c r="C369" s="160" t="s">
        <v>237</v>
      </c>
      <c r="D369" s="160">
        <v>3.7</v>
      </c>
      <c r="E369" s="160">
        <v>7</v>
      </c>
      <c r="F369" s="160">
        <v>16.399999999999999</v>
      </c>
      <c r="G369" s="160">
        <v>145</v>
      </c>
      <c r="H369" s="146" t="s">
        <v>456</v>
      </c>
    </row>
    <row r="370" spans="1:8" ht="24.9" customHeight="1" x14ac:dyDescent="0.4">
      <c r="A370" s="434"/>
      <c r="B370" s="20" t="s">
        <v>82</v>
      </c>
      <c r="C370" s="147">
        <v>433</v>
      </c>
      <c r="D370" s="148">
        <f>D366+D367+D368+D369</f>
        <v>11.6</v>
      </c>
      <c r="E370" s="148">
        <f>E366+E367+E368+E369</f>
        <v>16.200000000000003</v>
      </c>
      <c r="F370" s="148">
        <f>F366+F367+F368+F369</f>
        <v>63.900000000000006</v>
      </c>
      <c r="G370" s="147">
        <f>G366+G367+G368+G369</f>
        <v>447</v>
      </c>
      <c r="H370" s="154"/>
    </row>
    <row r="371" spans="1:8" ht="24.9" customHeight="1" x14ac:dyDescent="0.4">
      <c r="A371" s="490" t="s">
        <v>83</v>
      </c>
      <c r="B371" s="473"/>
      <c r="C371" s="172">
        <f>C370+C365+C363+C355+C353</f>
        <v>1811</v>
      </c>
      <c r="D371" s="175">
        <f>D370+D365+D363+D355+D353</f>
        <v>69.759999999999991</v>
      </c>
      <c r="E371" s="175">
        <f>E370+E365+E363+E355+E353</f>
        <v>67.59</v>
      </c>
      <c r="F371" s="175">
        <f>F370+F365+F363+F355+F353</f>
        <v>229.14</v>
      </c>
      <c r="G371" s="172">
        <f>G353+G355+G363+G365+G370</f>
        <v>1768</v>
      </c>
      <c r="H371" s="154"/>
    </row>
    <row r="372" spans="1:8" x14ac:dyDescent="0.4">
      <c r="A372" s="488" t="s">
        <v>24</v>
      </c>
      <c r="B372" s="488" t="s">
        <v>25</v>
      </c>
      <c r="C372" s="487" t="s">
        <v>26</v>
      </c>
      <c r="D372" s="487" t="s">
        <v>543</v>
      </c>
      <c r="E372" s="487"/>
      <c r="F372" s="487"/>
      <c r="G372" s="488" t="s">
        <v>38</v>
      </c>
      <c r="H372" s="488" t="s">
        <v>39</v>
      </c>
    </row>
    <row r="373" spans="1:8" x14ac:dyDescent="0.4">
      <c r="A373" s="489"/>
      <c r="B373" s="489"/>
      <c r="C373" s="474"/>
      <c r="D373" s="139" t="s">
        <v>4</v>
      </c>
      <c r="E373" s="139" t="s">
        <v>36</v>
      </c>
      <c r="F373" s="139" t="s">
        <v>30</v>
      </c>
      <c r="G373" s="489"/>
      <c r="H373" s="489"/>
    </row>
    <row r="374" spans="1:8" ht="24.9" customHeight="1" x14ac:dyDescent="0.4">
      <c r="A374" s="485" t="s">
        <v>542</v>
      </c>
      <c r="B374" s="461"/>
      <c r="C374" s="461"/>
      <c r="D374" s="461"/>
      <c r="E374" s="461"/>
      <c r="F374" s="461"/>
      <c r="G374" s="461"/>
      <c r="H374" s="462"/>
    </row>
    <row r="375" spans="1:8" ht="24.9" customHeight="1" x14ac:dyDescent="0.4">
      <c r="A375" s="486" t="s">
        <v>385</v>
      </c>
      <c r="B375" s="464"/>
      <c r="C375" s="479"/>
      <c r="D375" s="479"/>
      <c r="E375" s="479"/>
      <c r="F375" s="479"/>
      <c r="G375" s="479"/>
      <c r="H375" s="480"/>
    </row>
    <row r="376" spans="1:8" ht="24.9" customHeight="1" x14ac:dyDescent="0.4">
      <c r="A376" s="487" t="s">
        <v>40</v>
      </c>
      <c r="B376" s="158" t="s">
        <v>239</v>
      </c>
      <c r="C376" s="142" t="s">
        <v>113</v>
      </c>
      <c r="D376" s="193">
        <v>7.1</v>
      </c>
      <c r="E376" s="193">
        <v>7.6</v>
      </c>
      <c r="F376" s="193">
        <v>36.700000000000003</v>
      </c>
      <c r="G376" s="153">
        <v>245</v>
      </c>
      <c r="H376" s="146" t="s">
        <v>476</v>
      </c>
    </row>
    <row r="377" spans="1:8" ht="24.9" customHeight="1" x14ac:dyDescent="0.4">
      <c r="A377" s="487"/>
      <c r="B377" s="146" t="s">
        <v>172</v>
      </c>
      <c r="C377" s="151" t="s">
        <v>173</v>
      </c>
      <c r="D377" s="178">
        <v>2.4</v>
      </c>
      <c r="E377" s="178">
        <v>2.4</v>
      </c>
      <c r="F377" s="179">
        <v>14.5</v>
      </c>
      <c r="G377" s="145">
        <v>109</v>
      </c>
      <c r="H377" s="157" t="s">
        <v>459</v>
      </c>
    </row>
    <row r="378" spans="1:8" ht="24.9" customHeight="1" x14ac:dyDescent="0.4">
      <c r="A378" s="487"/>
      <c r="B378" s="180" t="s">
        <v>89</v>
      </c>
      <c r="C378" s="173">
        <v>180</v>
      </c>
      <c r="D378" s="178">
        <v>2.5</v>
      </c>
      <c r="E378" s="178">
        <v>2.5</v>
      </c>
      <c r="F378" s="179">
        <v>13.2</v>
      </c>
      <c r="G378" s="145">
        <v>84</v>
      </c>
      <c r="H378" s="183" t="s">
        <v>439</v>
      </c>
    </row>
    <row r="379" spans="1:8" ht="24.9" customHeight="1" x14ac:dyDescent="0.4">
      <c r="A379" s="487"/>
      <c r="B379" s="20" t="s">
        <v>41</v>
      </c>
      <c r="C379" s="147">
        <v>420</v>
      </c>
      <c r="D379" s="148">
        <f>D376+D377+D378</f>
        <v>12</v>
      </c>
      <c r="E379" s="148">
        <f>E376+E377+E378</f>
        <v>12.5</v>
      </c>
      <c r="F379" s="148">
        <f>F376+F377+F378</f>
        <v>64.400000000000006</v>
      </c>
      <c r="G379" s="147">
        <f>G376+G377+G378</f>
        <v>438</v>
      </c>
      <c r="H379" s="154"/>
    </row>
    <row r="380" spans="1:8" ht="24.9" customHeight="1" x14ac:dyDescent="0.4">
      <c r="A380" s="474" t="s">
        <v>23</v>
      </c>
      <c r="B380" s="169" t="s">
        <v>42</v>
      </c>
      <c r="C380" s="151" t="s">
        <v>551</v>
      </c>
      <c r="D380" s="143">
        <v>1.08</v>
      </c>
      <c r="E380" s="144">
        <v>0.5</v>
      </c>
      <c r="F380" s="144">
        <v>11.6</v>
      </c>
      <c r="G380" s="174">
        <v>55.16</v>
      </c>
      <c r="H380" s="157"/>
    </row>
    <row r="381" spans="1:8" ht="24.9" customHeight="1" x14ac:dyDescent="0.4">
      <c r="A381" s="434"/>
      <c r="B381" s="25" t="s">
        <v>44</v>
      </c>
      <c r="C381" s="155">
        <v>150</v>
      </c>
      <c r="D381" s="148">
        <f>D380</f>
        <v>1.08</v>
      </c>
      <c r="E381" s="148">
        <f>E380</f>
        <v>0.5</v>
      </c>
      <c r="F381" s="148">
        <f>F380</f>
        <v>11.6</v>
      </c>
      <c r="G381" s="147">
        <v>55</v>
      </c>
      <c r="H381" s="154"/>
    </row>
    <row r="382" spans="1:8" ht="24.9" customHeight="1" x14ac:dyDescent="0.4">
      <c r="A382" s="435" t="s">
        <v>6</v>
      </c>
      <c r="B382" s="310" t="s">
        <v>585</v>
      </c>
      <c r="C382" s="306">
        <v>60</v>
      </c>
      <c r="D382" s="313" t="s">
        <v>93</v>
      </c>
      <c r="E382" s="313" t="s">
        <v>46</v>
      </c>
      <c r="F382" s="313" t="s">
        <v>94</v>
      </c>
      <c r="G382" s="329">
        <v>60</v>
      </c>
      <c r="H382" s="333" t="s">
        <v>586</v>
      </c>
    </row>
    <row r="383" spans="1:8" ht="24.9" customHeight="1" x14ac:dyDescent="0.4">
      <c r="A383" s="435"/>
      <c r="B383" s="150" t="s">
        <v>228</v>
      </c>
      <c r="C383" s="142">
        <v>180</v>
      </c>
      <c r="D383" s="151" t="s">
        <v>315</v>
      </c>
      <c r="E383" s="151" t="s">
        <v>160</v>
      </c>
      <c r="F383" s="156" t="s">
        <v>316</v>
      </c>
      <c r="G383" s="145" t="s">
        <v>14</v>
      </c>
      <c r="H383" s="146" t="s">
        <v>480</v>
      </c>
    </row>
    <row r="384" spans="1:8" ht="24.9" customHeight="1" x14ac:dyDescent="0.4">
      <c r="A384" s="435"/>
      <c r="B384" s="159" t="s">
        <v>391</v>
      </c>
      <c r="C384" s="160">
        <v>130</v>
      </c>
      <c r="D384" s="160">
        <v>15</v>
      </c>
      <c r="E384" s="160">
        <v>14.5</v>
      </c>
      <c r="F384" s="160">
        <v>36.9</v>
      </c>
      <c r="G384" s="161">
        <v>337.5</v>
      </c>
      <c r="H384" s="154" t="s">
        <v>525</v>
      </c>
    </row>
    <row r="385" spans="1:17" ht="24.9" customHeight="1" x14ac:dyDescent="0.4">
      <c r="A385" s="435"/>
      <c r="B385" s="162" t="s">
        <v>50</v>
      </c>
      <c r="C385" s="142">
        <v>50</v>
      </c>
      <c r="D385" s="143" t="s">
        <v>51</v>
      </c>
      <c r="E385" s="143" t="s">
        <v>52</v>
      </c>
      <c r="F385" s="144" t="s">
        <v>53</v>
      </c>
      <c r="G385" s="145" t="s">
        <v>54</v>
      </c>
      <c r="H385" s="157"/>
    </row>
    <row r="386" spans="1:17" ht="24.9" customHeight="1" x14ac:dyDescent="0.4">
      <c r="A386" s="436"/>
      <c r="B386" s="146" t="s">
        <v>101</v>
      </c>
      <c r="C386" s="142">
        <v>180</v>
      </c>
      <c r="D386" s="151">
        <v>0.9</v>
      </c>
      <c r="E386" s="151" t="s">
        <v>102</v>
      </c>
      <c r="F386" s="156" t="s">
        <v>103</v>
      </c>
      <c r="G386" s="145" t="s">
        <v>96</v>
      </c>
      <c r="H386" s="157" t="s">
        <v>443</v>
      </c>
    </row>
    <row r="387" spans="1:17" ht="24.9" customHeight="1" x14ac:dyDescent="0.4">
      <c r="A387" s="434"/>
      <c r="B387" s="20" t="s">
        <v>80</v>
      </c>
      <c r="C387" s="168">
        <f>C382+C383+C384+C385+C386</f>
        <v>600</v>
      </c>
      <c r="D387" s="167">
        <f>D382+D383+D384+D385+D386</f>
        <v>22.11</v>
      </c>
      <c r="E387" s="167">
        <f>E382+E383+E384+E385+E386</f>
        <v>21.745000000000001</v>
      </c>
      <c r="F387" s="167">
        <f>F382+F383+F384+F385+F386</f>
        <v>118.5</v>
      </c>
      <c r="G387" s="168">
        <f>G382+G383+G384+G385+G386</f>
        <v>709.5</v>
      </c>
      <c r="H387" s="154"/>
    </row>
    <row r="388" spans="1:17" ht="24.9" customHeight="1" x14ac:dyDescent="0.4">
      <c r="A388" s="474" t="s">
        <v>59</v>
      </c>
      <c r="B388" s="146" t="s">
        <v>189</v>
      </c>
      <c r="C388" s="142">
        <v>175</v>
      </c>
      <c r="D388" s="151" t="s">
        <v>310</v>
      </c>
      <c r="E388" s="151" t="s">
        <v>51</v>
      </c>
      <c r="F388" s="156" t="s">
        <v>311</v>
      </c>
      <c r="G388" s="145" t="s">
        <v>312</v>
      </c>
      <c r="H388" s="146" t="s">
        <v>433</v>
      </c>
    </row>
    <row r="389" spans="1:17" ht="24.9" customHeight="1" x14ac:dyDescent="0.4">
      <c r="A389" s="434"/>
      <c r="B389" s="20" t="s">
        <v>81</v>
      </c>
      <c r="C389" s="181">
        <v>175</v>
      </c>
      <c r="D389" s="167">
        <v>4.7</v>
      </c>
      <c r="E389" s="167">
        <v>4.0999999999999996</v>
      </c>
      <c r="F389" s="167">
        <v>6.5</v>
      </c>
      <c r="G389" s="168">
        <v>87.5</v>
      </c>
      <c r="H389" s="191"/>
    </row>
    <row r="390" spans="1:17" ht="24.9" customHeight="1" x14ac:dyDescent="0.4">
      <c r="A390" s="474" t="s">
        <v>8</v>
      </c>
      <c r="B390" s="150" t="s">
        <v>614</v>
      </c>
      <c r="C390" s="31" t="s">
        <v>269</v>
      </c>
      <c r="D390" s="163">
        <v>11</v>
      </c>
      <c r="E390" s="163">
        <v>15.2</v>
      </c>
      <c r="F390" s="163">
        <v>10.9</v>
      </c>
      <c r="G390" s="161">
        <v>225</v>
      </c>
      <c r="H390" s="46" t="s">
        <v>603</v>
      </c>
    </row>
    <row r="391" spans="1:17" ht="24.9" customHeight="1" x14ac:dyDescent="0.4">
      <c r="A391" s="436"/>
      <c r="B391" s="158" t="s">
        <v>139</v>
      </c>
      <c r="C391" s="142" t="s">
        <v>110</v>
      </c>
      <c r="D391" s="143">
        <v>4.76</v>
      </c>
      <c r="E391" s="151" t="s">
        <v>291</v>
      </c>
      <c r="F391" s="156" t="s">
        <v>292</v>
      </c>
      <c r="G391" s="145" t="s">
        <v>293</v>
      </c>
      <c r="H391" s="146" t="s">
        <v>469</v>
      </c>
    </row>
    <row r="392" spans="1:17" ht="24.9" customHeight="1" x14ac:dyDescent="0.4">
      <c r="A392" s="436"/>
      <c r="B392" s="162" t="s">
        <v>619</v>
      </c>
      <c r="C392" s="160">
        <v>30</v>
      </c>
      <c r="D392" s="160">
        <v>0.4</v>
      </c>
      <c r="E392" s="160">
        <v>1.2</v>
      </c>
      <c r="F392" s="160">
        <v>1.4</v>
      </c>
      <c r="G392" s="161">
        <v>19</v>
      </c>
      <c r="H392" s="46" t="s">
        <v>445</v>
      </c>
    </row>
    <row r="393" spans="1:17" ht="24.9" customHeight="1" x14ac:dyDescent="0.4">
      <c r="A393" s="436"/>
      <c r="B393" s="14" t="s">
        <v>34</v>
      </c>
      <c r="C393" s="142">
        <v>180</v>
      </c>
      <c r="D393" s="143" t="s">
        <v>31</v>
      </c>
      <c r="E393" s="143" t="s">
        <v>32</v>
      </c>
      <c r="F393" s="144" t="s">
        <v>33</v>
      </c>
      <c r="G393" s="145" t="s">
        <v>35</v>
      </c>
      <c r="H393" s="146" t="s">
        <v>430</v>
      </c>
    </row>
    <row r="394" spans="1:17" ht="24.9" customHeight="1" x14ac:dyDescent="0.4">
      <c r="A394" s="436"/>
      <c r="B394" s="169" t="s">
        <v>190</v>
      </c>
      <c r="C394" s="151" t="s">
        <v>600</v>
      </c>
      <c r="D394" s="143">
        <v>0.4</v>
      </c>
      <c r="E394" s="144">
        <v>0.4</v>
      </c>
      <c r="F394" s="144">
        <v>9.8000000000000007</v>
      </c>
      <c r="G394" s="174">
        <v>47</v>
      </c>
      <c r="H394" s="194"/>
    </row>
    <row r="395" spans="1:17" ht="24.9" customHeight="1" x14ac:dyDescent="0.4">
      <c r="A395" s="434"/>
      <c r="B395" s="20" t="s">
        <v>82</v>
      </c>
      <c r="C395" s="147">
        <v>521</v>
      </c>
      <c r="D395" s="175">
        <f>D390+D391+D393+D394</f>
        <v>16.259999999999998</v>
      </c>
      <c r="E395" s="175">
        <f>E390+E391+E393+E394</f>
        <v>19.27</v>
      </c>
      <c r="F395" s="175">
        <f>F390+F391+F393+F394</f>
        <v>57.75</v>
      </c>
      <c r="G395" s="175">
        <f>G390+G391+G393+G394</f>
        <v>464</v>
      </c>
      <c r="H395" s="154"/>
    </row>
    <row r="396" spans="1:17" ht="24.9" customHeight="1" x14ac:dyDescent="0.4">
      <c r="A396" s="490" t="s">
        <v>83</v>
      </c>
      <c r="B396" s="473"/>
      <c r="C396" s="172">
        <f>C395+C389+C387+C381+C379</f>
        <v>1866</v>
      </c>
      <c r="D396" s="175">
        <f>D395+D389+D387+D381+D379</f>
        <v>56.149999999999991</v>
      </c>
      <c r="E396" s="175">
        <f>E395+E389+E387+E381+E379</f>
        <v>58.114999999999995</v>
      </c>
      <c r="F396" s="175">
        <f>F395+F389+F387+F381+F379</f>
        <v>258.75</v>
      </c>
      <c r="G396" s="172">
        <f>G395+G389+G387+G381+G379</f>
        <v>1754</v>
      </c>
      <c r="H396" s="154"/>
    </row>
    <row r="397" spans="1:17" x14ac:dyDescent="0.4">
      <c r="A397" s="488" t="s">
        <v>24</v>
      </c>
      <c r="B397" s="488" t="s">
        <v>25</v>
      </c>
      <c r="C397" s="487" t="s">
        <v>26</v>
      </c>
      <c r="D397" s="487" t="s">
        <v>543</v>
      </c>
      <c r="E397" s="487"/>
      <c r="F397" s="487"/>
      <c r="G397" s="488" t="s">
        <v>38</v>
      </c>
      <c r="H397" s="488" t="s">
        <v>39</v>
      </c>
    </row>
    <row r="398" spans="1:17" x14ac:dyDescent="0.4">
      <c r="A398" s="489"/>
      <c r="B398" s="489"/>
      <c r="C398" s="474"/>
      <c r="D398" s="139" t="s">
        <v>4</v>
      </c>
      <c r="E398" s="139" t="s">
        <v>36</v>
      </c>
      <c r="F398" s="139" t="s">
        <v>30</v>
      </c>
      <c r="G398" s="489"/>
      <c r="H398" s="489"/>
      <c r="J398" s="85"/>
      <c r="K398" s="85"/>
      <c r="L398" s="85"/>
      <c r="M398" s="85"/>
      <c r="N398" s="85"/>
      <c r="O398" s="85"/>
      <c r="P398" s="85"/>
      <c r="Q398" s="85"/>
    </row>
    <row r="399" spans="1:17" ht="24.9" customHeight="1" x14ac:dyDescent="0.4">
      <c r="A399" s="486" t="s">
        <v>389</v>
      </c>
      <c r="B399" s="464"/>
      <c r="C399" s="479"/>
      <c r="D399" s="479"/>
      <c r="E399" s="479"/>
      <c r="F399" s="479"/>
      <c r="G399" s="479"/>
      <c r="H399" s="480"/>
      <c r="J399" s="85"/>
      <c r="K399" s="85"/>
      <c r="L399" s="85"/>
      <c r="M399" s="85"/>
      <c r="N399" s="85"/>
      <c r="O399" s="85"/>
      <c r="P399" s="85"/>
      <c r="Q399" s="85"/>
    </row>
    <row r="400" spans="1:17" ht="24.9" customHeight="1" x14ac:dyDescent="0.4">
      <c r="A400" s="487" t="s">
        <v>40</v>
      </c>
      <c r="B400" s="158" t="s">
        <v>370</v>
      </c>
      <c r="C400" s="142" t="s">
        <v>113</v>
      </c>
      <c r="D400" s="151" t="s">
        <v>146</v>
      </c>
      <c r="E400" s="151" t="s">
        <v>87</v>
      </c>
      <c r="F400" s="151" t="s">
        <v>371</v>
      </c>
      <c r="G400" s="153" t="s">
        <v>372</v>
      </c>
      <c r="H400" s="157" t="s">
        <v>486</v>
      </c>
      <c r="J400" s="85"/>
      <c r="K400" s="85"/>
      <c r="L400" s="85"/>
      <c r="M400" s="85"/>
      <c r="N400" s="85"/>
      <c r="O400" s="85"/>
      <c r="P400" s="85"/>
      <c r="Q400" s="85"/>
    </row>
    <row r="401" spans="1:17" ht="24.9" customHeight="1" x14ac:dyDescent="0.4">
      <c r="A401" s="487"/>
      <c r="B401" s="18" t="s">
        <v>104</v>
      </c>
      <c r="C401" s="173">
        <v>30</v>
      </c>
      <c r="D401" s="151">
        <v>3.2</v>
      </c>
      <c r="E401" s="151">
        <v>0.3</v>
      </c>
      <c r="F401" s="151">
        <v>15.3</v>
      </c>
      <c r="G401" s="145">
        <v>79</v>
      </c>
      <c r="H401" s="182" t="s">
        <v>459</v>
      </c>
      <c r="J401" s="195"/>
      <c r="K401" s="109"/>
      <c r="L401" s="196"/>
      <c r="M401" s="196"/>
      <c r="N401" s="197"/>
      <c r="O401" s="198"/>
      <c r="P401" s="89"/>
      <c r="Q401" s="85"/>
    </row>
    <row r="402" spans="1:17" ht="24.9" customHeight="1" x14ac:dyDescent="0.4">
      <c r="A402" s="487"/>
      <c r="B402" s="14" t="s">
        <v>34</v>
      </c>
      <c r="C402" s="142">
        <v>180</v>
      </c>
      <c r="D402" s="143" t="s">
        <v>31</v>
      </c>
      <c r="E402" s="143" t="s">
        <v>32</v>
      </c>
      <c r="F402" s="144" t="s">
        <v>33</v>
      </c>
      <c r="G402" s="145" t="s">
        <v>35</v>
      </c>
      <c r="H402" s="146" t="s">
        <v>430</v>
      </c>
      <c r="J402" s="85"/>
      <c r="K402" s="85"/>
      <c r="L402" s="85"/>
      <c r="M402" s="85"/>
      <c r="N402" s="85"/>
      <c r="O402" s="85"/>
      <c r="P402" s="85"/>
      <c r="Q402" s="85"/>
    </row>
    <row r="403" spans="1:17" ht="24.9" customHeight="1" x14ac:dyDescent="0.4">
      <c r="A403" s="487"/>
      <c r="B403" s="20" t="s">
        <v>41</v>
      </c>
      <c r="C403" s="147">
        <v>415</v>
      </c>
      <c r="D403" s="148">
        <f>D400+D401+D402</f>
        <v>11</v>
      </c>
      <c r="E403" s="148">
        <f>E400+E401+E402</f>
        <v>9.93</v>
      </c>
      <c r="F403" s="148">
        <f>F400+F401+F402</f>
        <v>55.900000000000006</v>
      </c>
      <c r="G403" s="147">
        <f>G400+G401+G402</f>
        <v>348</v>
      </c>
      <c r="H403" s="149"/>
    </row>
    <row r="404" spans="1:17" ht="24.9" customHeight="1" x14ac:dyDescent="0.4">
      <c r="A404" s="474" t="s">
        <v>23</v>
      </c>
      <c r="B404" s="169" t="s">
        <v>42</v>
      </c>
      <c r="C404" s="151" t="s">
        <v>551</v>
      </c>
      <c r="D404" s="143">
        <v>1.08</v>
      </c>
      <c r="E404" s="144">
        <v>0.5</v>
      </c>
      <c r="F404" s="144">
        <v>11.6</v>
      </c>
      <c r="G404" s="174">
        <v>55.16</v>
      </c>
      <c r="H404" s="157"/>
    </row>
    <row r="405" spans="1:17" ht="24.9" customHeight="1" x14ac:dyDescent="0.4">
      <c r="A405" s="434"/>
      <c r="B405" s="25" t="s">
        <v>44</v>
      </c>
      <c r="C405" s="155">
        <v>150</v>
      </c>
      <c r="D405" s="148">
        <f>D404</f>
        <v>1.08</v>
      </c>
      <c r="E405" s="148">
        <f>E404</f>
        <v>0.5</v>
      </c>
      <c r="F405" s="148">
        <f>F404</f>
        <v>11.6</v>
      </c>
      <c r="G405" s="147">
        <f>G404</f>
        <v>55.16</v>
      </c>
      <c r="H405" s="149"/>
    </row>
    <row r="406" spans="1:17" ht="24.9" customHeight="1" x14ac:dyDescent="0.4">
      <c r="A406" s="435" t="s">
        <v>6</v>
      </c>
      <c r="B406" s="180" t="s">
        <v>191</v>
      </c>
      <c r="C406" s="142">
        <v>60</v>
      </c>
      <c r="D406" s="184" t="s">
        <v>93</v>
      </c>
      <c r="E406" s="156" t="s">
        <v>192</v>
      </c>
      <c r="F406" s="156" t="s">
        <v>193</v>
      </c>
      <c r="G406" s="174">
        <v>11</v>
      </c>
      <c r="H406" s="146" t="s">
        <v>482</v>
      </c>
    </row>
    <row r="407" spans="1:17" ht="24.9" customHeight="1" x14ac:dyDescent="0.4">
      <c r="A407" s="435"/>
      <c r="B407" s="158" t="s">
        <v>266</v>
      </c>
      <c r="C407" s="142">
        <v>180</v>
      </c>
      <c r="D407" s="151" t="s">
        <v>75</v>
      </c>
      <c r="E407" s="151" t="s">
        <v>99</v>
      </c>
      <c r="F407" s="151" t="s">
        <v>323</v>
      </c>
      <c r="G407" s="153">
        <v>67</v>
      </c>
      <c r="H407" s="64" t="s">
        <v>493</v>
      </c>
    </row>
    <row r="408" spans="1:17" ht="24.9" customHeight="1" x14ac:dyDescent="0.4">
      <c r="A408" s="435"/>
      <c r="B408" s="180" t="s">
        <v>590</v>
      </c>
      <c r="C408" s="173" t="s">
        <v>534</v>
      </c>
      <c r="D408" s="162">
        <v>10.5</v>
      </c>
      <c r="E408" s="162">
        <v>14.9</v>
      </c>
      <c r="F408" s="162">
        <v>10.6</v>
      </c>
      <c r="G408" s="170">
        <v>220</v>
      </c>
      <c r="H408" s="183" t="s">
        <v>591</v>
      </c>
    </row>
    <row r="409" spans="1:17" ht="24.9" customHeight="1" x14ac:dyDescent="0.4">
      <c r="A409" s="435"/>
      <c r="B409" s="159" t="s">
        <v>360</v>
      </c>
      <c r="C409" s="160">
        <v>130</v>
      </c>
      <c r="D409" s="160">
        <v>3.8</v>
      </c>
      <c r="E409" s="160">
        <v>8</v>
      </c>
      <c r="F409" s="160">
        <v>9.6999999999999993</v>
      </c>
      <c r="G409" s="161">
        <v>126</v>
      </c>
      <c r="H409" s="146" t="s">
        <v>507</v>
      </c>
    </row>
    <row r="410" spans="1:17" ht="24.9" customHeight="1" x14ac:dyDescent="0.4">
      <c r="A410" s="435"/>
      <c r="B410" s="162" t="s">
        <v>50</v>
      </c>
      <c r="C410" s="142">
        <v>50</v>
      </c>
      <c r="D410" s="143" t="s">
        <v>51</v>
      </c>
      <c r="E410" s="143" t="s">
        <v>52</v>
      </c>
      <c r="F410" s="144" t="s">
        <v>53</v>
      </c>
      <c r="G410" s="145" t="s">
        <v>54</v>
      </c>
      <c r="H410" s="182"/>
    </row>
    <row r="411" spans="1:17" ht="24.9" customHeight="1" x14ac:dyDescent="0.4">
      <c r="A411" s="436"/>
      <c r="B411" s="183" t="s">
        <v>55</v>
      </c>
      <c r="C411" s="160">
        <v>180</v>
      </c>
      <c r="D411" s="163" t="s">
        <v>56</v>
      </c>
      <c r="E411" s="163" t="s">
        <v>56</v>
      </c>
      <c r="F411" s="164" t="s">
        <v>57</v>
      </c>
      <c r="G411" s="165" t="s">
        <v>58</v>
      </c>
      <c r="H411" s="182" t="s">
        <v>432</v>
      </c>
    </row>
    <row r="412" spans="1:17" ht="24.9" customHeight="1" x14ac:dyDescent="0.4">
      <c r="A412" s="434"/>
      <c r="B412" s="20" t="s">
        <v>80</v>
      </c>
      <c r="C412" s="166" t="s">
        <v>615</v>
      </c>
      <c r="D412" s="167">
        <f>D406+D407+D408+D409+D410+D411</f>
        <v>20.5</v>
      </c>
      <c r="E412" s="167">
        <f>E406+E407+E408+E409+E410+E411</f>
        <v>25.990000000000002</v>
      </c>
      <c r="F412" s="167">
        <f>F406+F407+F408+F409+F410+F411</f>
        <v>87.86</v>
      </c>
      <c r="G412" s="168">
        <f>G406+G407+G408+G409+G410+G411</f>
        <v>623</v>
      </c>
      <c r="H412" s="149"/>
    </row>
    <row r="413" spans="1:17" ht="24.9" customHeight="1" x14ac:dyDescent="0.4">
      <c r="A413" s="474" t="s">
        <v>59</v>
      </c>
      <c r="B413" s="390" t="s">
        <v>868</v>
      </c>
      <c r="C413" s="306">
        <v>175</v>
      </c>
      <c r="D413" s="313" t="s">
        <v>64</v>
      </c>
      <c r="E413" s="313" t="s">
        <v>100</v>
      </c>
      <c r="F413" s="314" t="s">
        <v>146</v>
      </c>
      <c r="G413" s="309">
        <v>108</v>
      </c>
      <c r="H413" s="310" t="s">
        <v>433</v>
      </c>
    </row>
    <row r="414" spans="1:17" ht="24.9" customHeight="1" x14ac:dyDescent="0.4">
      <c r="A414" s="434"/>
      <c r="B414" s="20" t="s">
        <v>81</v>
      </c>
      <c r="C414" s="181">
        <v>175</v>
      </c>
      <c r="D414" s="167">
        <v>4.9000000000000004</v>
      </c>
      <c r="E414" s="167">
        <v>0.08</v>
      </c>
      <c r="F414" s="167">
        <v>6.4</v>
      </c>
      <c r="G414" s="168">
        <v>44</v>
      </c>
      <c r="H414" s="199"/>
    </row>
    <row r="415" spans="1:17" ht="24.9" customHeight="1" x14ac:dyDescent="0.4">
      <c r="A415" s="474" t="s">
        <v>8</v>
      </c>
      <c r="B415" s="158" t="s">
        <v>756</v>
      </c>
      <c r="C415" s="142" t="s">
        <v>757</v>
      </c>
      <c r="D415" s="151" t="s">
        <v>321</v>
      </c>
      <c r="E415" s="151" t="s">
        <v>298</v>
      </c>
      <c r="F415" s="151" t="s">
        <v>758</v>
      </c>
      <c r="G415" s="153">
        <v>155</v>
      </c>
      <c r="H415" s="157" t="s">
        <v>759</v>
      </c>
    </row>
    <row r="416" spans="1:17" ht="24.9" customHeight="1" x14ac:dyDescent="0.4">
      <c r="A416" s="436"/>
      <c r="B416" s="336" t="s">
        <v>604</v>
      </c>
      <c r="C416" s="306" t="s">
        <v>269</v>
      </c>
      <c r="D416" s="313">
        <v>11</v>
      </c>
      <c r="E416" s="313">
        <v>15.2</v>
      </c>
      <c r="F416" s="328">
        <v>10.9</v>
      </c>
      <c r="G416" s="329">
        <v>225</v>
      </c>
      <c r="H416" s="333" t="s">
        <v>603</v>
      </c>
    </row>
    <row r="417" spans="1:8" ht="24.9" customHeight="1" x14ac:dyDescent="0.4">
      <c r="A417" s="436"/>
      <c r="B417" s="150" t="s">
        <v>117</v>
      </c>
      <c r="C417" s="142">
        <v>180</v>
      </c>
      <c r="D417" s="151" t="s">
        <v>118</v>
      </c>
      <c r="E417" s="151" t="s">
        <v>119</v>
      </c>
      <c r="F417" s="156" t="s">
        <v>120</v>
      </c>
      <c r="G417" s="145" t="s">
        <v>121</v>
      </c>
      <c r="H417" s="157" t="s">
        <v>448</v>
      </c>
    </row>
    <row r="418" spans="1:8" ht="24.9" customHeight="1" x14ac:dyDescent="0.4">
      <c r="A418" s="436"/>
      <c r="B418" s="180" t="s">
        <v>162</v>
      </c>
      <c r="C418" s="173">
        <v>120</v>
      </c>
      <c r="D418" s="151" t="s">
        <v>72</v>
      </c>
      <c r="E418" s="151" t="s">
        <v>93</v>
      </c>
      <c r="F418" s="156" t="s">
        <v>599</v>
      </c>
      <c r="G418" s="145">
        <v>115</v>
      </c>
      <c r="H418" s="162"/>
    </row>
    <row r="419" spans="1:8" ht="24.9" customHeight="1" x14ac:dyDescent="0.4">
      <c r="A419" s="434"/>
      <c r="B419" s="20" t="s">
        <v>82</v>
      </c>
      <c r="C419" s="147">
        <v>460</v>
      </c>
      <c r="D419" s="175">
        <f>D415+D417+D418</f>
        <v>8.8800000000000008</v>
      </c>
      <c r="E419" s="175">
        <f>E415+E417+E418</f>
        <v>6.59</v>
      </c>
      <c r="F419" s="175">
        <f>F415+F417+F418</f>
        <v>64.08</v>
      </c>
      <c r="G419" s="172">
        <f>G415+G417+G418</f>
        <v>354</v>
      </c>
      <c r="H419" s="149"/>
    </row>
    <row r="420" spans="1:8" ht="24.9" customHeight="1" x14ac:dyDescent="0.4">
      <c r="A420" s="490" t="s">
        <v>83</v>
      </c>
      <c r="B420" s="473"/>
      <c r="C420" s="172">
        <f>C419+C414+C412+C405+C403</f>
        <v>1877</v>
      </c>
      <c r="D420" s="175">
        <f>D419+D414+D412+D405+D403</f>
        <v>46.36</v>
      </c>
      <c r="E420" s="175">
        <f>E419+E414+E412+E405+E403</f>
        <v>43.09</v>
      </c>
      <c r="F420" s="175">
        <f>F419+F414+F412+F405+F403</f>
        <v>225.84</v>
      </c>
      <c r="G420" s="172">
        <f>G419+G414+G412+G405+G403</f>
        <v>1424.16</v>
      </c>
      <c r="H420" s="149"/>
    </row>
    <row r="421" spans="1:8" x14ac:dyDescent="0.4">
      <c r="A421" s="488" t="s">
        <v>24</v>
      </c>
      <c r="B421" s="488" t="s">
        <v>25</v>
      </c>
      <c r="C421" s="487" t="s">
        <v>26</v>
      </c>
      <c r="D421" s="487" t="s">
        <v>543</v>
      </c>
      <c r="E421" s="487"/>
      <c r="F421" s="487"/>
      <c r="G421" s="488" t="s">
        <v>38</v>
      </c>
      <c r="H421" s="488" t="s">
        <v>39</v>
      </c>
    </row>
    <row r="422" spans="1:8" x14ac:dyDescent="0.4">
      <c r="A422" s="489"/>
      <c r="B422" s="489"/>
      <c r="C422" s="474"/>
      <c r="D422" s="139" t="s">
        <v>4</v>
      </c>
      <c r="E422" s="139" t="s">
        <v>36</v>
      </c>
      <c r="F422" s="139" t="s">
        <v>30</v>
      </c>
      <c r="G422" s="489"/>
      <c r="H422" s="489"/>
    </row>
    <row r="423" spans="1:8" ht="24.9" customHeight="1" x14ac:dyDescent="0.4">
      <c r="A423" s="486" t="s">
        <v>390</v>
      </c>
      <c r="B423" s="464"/>
      <c r="C423" s="479"/>
      <c r="D423" s="479"/>
      <c r="E423" s="479"/>
      <c r="F423" s="479"/>
      <c r="G423" s="479"/>
      <c r="H423" s="480"/>
    </row>
    <row r="424" spans="1:8" ht="24.75" customHeight="1" x14ac:dyDescent="0.4">
      <c r="A424" s="487" t="s">
        <v>40</v>
      </c>
      <c r="B424" s="150" t="s">
        <v>744</v>
      </c>
      <c r="C424" s="142" t="s">
        <v>113</v>
      </c>
      <c r="D424" s="151" t="s">
        <v>170</v>
      </c>
      <c r="E424" s="151" t="s">
        <v>170</v>
      </c>
      <c r="F424" s="156" t="s">
        <v>16</v>
      </c>
      <c r="G424" s="145" t="s">
        <v>303</v>
      </c>
      <c r="H424" s="146" t="s">
        <v>458</v>
      </c>
    </row>
    <row r="425" spans="1:8" ht="24.9" customHeight="1" x14ac:dyDescent="0.4">
      <c r="A425" s="487"/>
      <c r="B425" s="146" t="s">
        <v>141</v>
      </c>
      <c r="C425" s="151" t="s">
        <v>142</v>
      </c>
      <c r="D425" s="178" t="s">
        <v>105</v>
      </c>
      <c r="E425" s="178" t="s">
        <v>143</v>
      </c>
      <c r="F425" s="179" t="s">
        <v>144</v>
      </c>
      <c r="G425" s="145" t="s">
        <v>145</v>
      </c>
      <c r="H425" s="157" t="s">
        <v>451</v>
      </c>
    </row>
    <row r="426" spans="1:8" ht="24.9" customHeight="1" x14ac:dyDescent="0.4">
      <c r="A426" s="487"/>
      <c r="B426" s="180" t="s">
        <v>89</v>
      </c>
      <c r="C426" s="173">
        <v>180</v>
      </c>
      <c r="D426" s="178">
        <v>2.5</v>
      </c>
      <c r="E426" s="178">
        <v>2.5</v>
      </c>
      <c r="F426" s="179">
        <v>13.2</v>
      </c>
      <c r="G426" s="145">
        <v>84</v>
      </c>
      <c r="H426" s="183" t="s">
        <v>439</v>
      </c>
    </row>
    <row r="427" spans="1:8" ht="24.9" customHeight="1" x14ac:dyDescent="0.4">
      <c r="A427" s="487"/>
      <c r="B427" s="20" t="s">
        <v>41</v>
      </c>
      <c r="C427" s="147">
        <v>425</v>
      </c>
      <c r="D427" s="148">
        <f>D426+D425+D488</f>
        <v>15.9</v>
      </c>
      <c r="E427" s="148">
        <f>E426+E425+E488</f>
        <v>10.7</v>
      </c>
      <c r="F427" s="148">
        <f>F426+F425+F488</f>
        <v>62.3</v>
      </c>
      <c r="G427" s="147">
        <f>G426+G425+G488</f>
        <v>412</v>
      </c>
      <c r="H427" s="154"/>
    </row>
    <row r="428" spans="1:8" ht="24.9" customHeight="1" x14ac:dyDescent="0.4">
      <c r="A428" s="474" t="s">
        <v>23</v>
      </c>
      <c r="B428" s="158" t="s">
        <v>147</v>
      </c>
      <c r="C428" s="142">
        <v>100</v>
      </c>
      <c r="D428" s="151" t="s">
        <v>76</v>
      </c>
      <c r="E428" s="151" t="s">
        <v>148</v>
      </c>
      <c r="F428" s="152" t="s">
        <v>149</v>
      </c>
      <c r="G428" s="153" t="s">
        <v>150</v>
      </c>
      <c r="H428" s="157" t="s">
        <v>460</v>
      </c>
    </row>
    <row r="429" spans="1:8" ht="24.9" customHeight="1" x14ac:dyDescent="0.4">
      <c r="A429" s="434"/>
      <c r="B429" s="25" t="s">
        <v>44</v>
      </c>
      <c r="C429" s="155">
        <v>100</v>
      </c>
      <c r="D429" s="148" t="str">
        <f>D428</f>
        <v>0,3</v>
      </c>
      <c r="E429" s="148" t="str">
        <f>E428</f>
        <v>0,13</v>
      </c>
      <c r="F429" s="148" t="str">
        <f>F428</f>
        <v>13,4</v>
      </c>
      <c r="G429" s="147" t="str">
        <f>G428</f>
        <v>55,5</v>
      </c>
      <c r="H429" s="154"/>
    </row>
    <row r="430" spans="1:8" ht="24.9" customHeight="1" x14ac:dyDescent="0.4">
      <c r="A430" s="435" t="s">
        <v>6</v>
      </c>
      <c r="B430" s="180" t="s">
        <v>373</v>
      </c>
      <c r="C430" s="142">
        <v>60</v>
      </c>
      <c r="D430" s="184" t="s">
        <v>45</v>
      </c>
      <c r="E430" s="156" t="s">
        <v>46</v>
      </c>
      <c r="F430" s="156" t="s">
        <v>46</v>
      </c>
      <c r="G430" s="174">
        <v>38</v>
      </c>
      <c r="H430" s="146" t="s">
        <v>516</v>
      </c>
    </row>
    <row r="431" spans="1:8" ht="24.75" customHeight="1" x14ac:dyDescent="0.4">
      <c r="A431" s="435"/>
      <c r="B431" s="162" t="s">
        <v>151</v>
      </c>
      <c r="C431" s="160" t="s">
        <v>287</v>
      </c>
      <c r="D431" s="160">
        <v>1.5</v>
      </c>
      <c r="E431" s="160">
        <v>3.8</v>
      </c>
      <c r="F431" s="160">
        <v>9.9</v>
      </c>
      <c r="G431" s="161">
        <v>81</v>
      </c>
      <c r="H431" s="157" t="s">
        <v>491</v>
      </c>
    </row>
    <row r="432" spans="1:8" ht="24.9" customHeight="1" x14ac:dyDescent="0.4">
      <c r="A432" s="435"/>
      <c r="B432" s="200" t="s">
        <v>386</v>
      </c>
      <c r="C432" s="142" t="s">
        <v>246</v>
      </c>
      <c r="D432" s="151" t="s">
        <v>209</v>
      </c>
      <c r="E432" s="151" t="s">
        <v>387</v>
      </c>
      <c r="F432" s="152" t="s">
        <v>88</v>
      </c>
      <c r="G432" s="153" t="s">
        <v>760</v>
      </c>
      <c r="H432" s="183" t="s">
        <v>488</v>
      </c>
    </row>
    <row r="433" spans="1:16" ht="24.75" customHeight="1" x14ac:dyDescent="0.4">
      <c r="A433" s="435"/>
      <c r="B433" s="146" t="s">
        <v>159</v>
      </c>
      <c r="C433" s="142" t="s">
        <v>110</v>
      </c>
      <c r="D433" s="151" t="s">
        <v>298</v>
      </c>
      <c r="E433" s="151" t="s">
        <v>95</v>
      </c>
      <c r="F433" s="178" t="s">
        <v>299</v>
      </c>
      <c r="G433" s="153" t="s">
        <v>300</v>
      </c>
      <c r="H433" s="157" t="s">
        <v>435</v>
      </c>
    </row>
    <row r="434" spans="1:16" ht="24.75" customHeight="1" x14ac:dyDescent="0.4">
      <c r="A434" s="435"/>
      <c r="B434" s="162" t="s">
        <v>50</v>
      </c>
      <c r="C434" s="142">
        <v>50</v>
      </c>
      <c r="D434" s="143" t="s">
        <v>51</v>
      </c>
      <c r="E434" s="143" t="s">
        <v>52</v>
      </c>
      <c r="F434" s="144" t="s">
        <v>53</v>
      </c>
      <c r="G434" s="145" t="s">
        <v>54</v>
      </c>
      <c r="H434" s="157"/>
    </row>
    <row r="435" spans="1:16" ht="24.75" customHeight="1" x14ac:dyDescent="0.4">
      <c r="A435" s="436"/>
      <c r="B435" s="146" t="s">
        <v>183</v>
      </c>
      <c r="C435" s="142">
        <v>180</v>
      </c>
      <c r="D435" s="189">
        <v>0.2</v>
      </c>
      <c r="E435" s="189">
        <v>0.03</v>
      </c>
      <c r="F435" s="189" t="s">
        <v>187</v>
      </c>
      <c r="G435" s="190" t="s">
        <v>188</v>
      </c>
      <c r="H435" s="183" t="s">
        <v>446</v>
      </c>
    </row>
    <row r="436" spans="1:16" ht="24.9" customHeight="1" x14ac:dyDescent="0.4">
      <c r="A436" s="434"/>
      <c r="B436" s="20" t="s">
        <v>80</v>
      </c>
      <c r="C436" s="166" t="s">
        <v>736</v>
      </c>
      <c r="D436" s="167">
        <f>D435+D434+D432+D431+D430</f>
        <v>18.100000000000001</v>
      </c>
      <c r="E436" s="167">
        <f>E435+E434+E432+E431+E430</f>
        <v>17.329999999999998</v>
      </c>
      <c r="F436" s="167">
        <f>F435+F434+F432+F431+F430</f>
        <v>71.7</v>
      </c>
      <c r="G436" s="168">
        <f>G430+G431+G432+G434+G435</f>
        <v>454</v>
      </c>
      <c r="H436" s="154"/>
    </row>
    <row r="437" spans="1:16" ht="24.9" customHeight="1" x14ac:dyDescent="0.4">
      <c r="A437" s="474" t="s">
        <v>59</v>
      </c>
      <c r="B437" s="180" t="s">
        <v>125</v>
      </c>
      <c r="C437" s="185">
        <v>40</v>
      </c>
      <c r="D437" s="143">
        <v>2.27</v>
      </c>
      <c r="E437" s="143">
        <v>2.93</v>
      </c>
      <c r="F437" s="186">
        <v>36.200000000000003</v>
      </c>
      <c r="G437" s="145">
        <v>180.36</v>
      </c>
      <c r="H437" s="146"/>
    </row>
    <row r="438" spans="1:16" ht="24.9" customHeight="1" x14ac:dyDescent="0.4">
      <c r="A438" s="436"/>
      <c r="B438" s="158" t="s">
        <v>126</v>
      </c>
      <c r="C438" s="142">
        <v>180</v>
      </c>
      <c r="D438" s="151" t="s">
        <v>128</v>
      </c>
      <c r="E438" s="151" t="s">
        <v>129</v>
      </c>
      <c r="F438" s="156" t="s">
        <v>130</v>
      </c>
      <c r="G438" s="145" t="s">
        <v>96</v>
      </c>
      <c r="H438" s="157" t="s">
        <v>444</v>
      </c>
    </row>
    <row r="439" spans="1:16" ht="24.9" customHeight="1" x14ac:dyDescent="0.4">
      <c r="A439" s="434"/>
      <c r="B439" s="20" t="s">
        <v>81</v>
      </c>
      <c r="C439" s="181">
        <v>220</v>
      </c>
      <c r="D439" s="167">
        <f>D438+D437</f>
        <v>7.2200000000000006</v>
      </c>
      <c r="E439" s="167">
        <f>E438+E437</f>
        <v>8.51</v>
      </c>
      <c r="F439" s="167">
        <f>F438+F437</f>
        <v>43.940000000000005</v>
      </c>
      <c r="G439" s="168">
        <f>G438+G437</f>
        <v>279.36</v>
      </c>
      <c r="H439" s="191"/>
    </row>
    <row r="440" spans="1:16" ht="24.9" customHeight="1" x14ac:dyDescent="0.4">
      <c r="A440" s="474" t="s">
        <v>8</v>
      </c>
      <c r="B440" s="150" t="s">
        <v>396</v>
      </c>
      <c r="C440" s="142">
        <v>130</v>
      </c>
      <c r="D440" s="151" t="s">
        <v>260</v>
      </c>
      <c r="E440" s="151" t="s">
        <v>156</v>
      </c>
      <c r="F440" s="151" t="s">
        <v>261</v>
      </c>
      <c r="G440" s="153" t="s">
        <v>262</v>
      </c>
      <c r="H440" s="146" t="s">
        <v>515</v>
      </c>
    </row>
    <row r="441" spans="1:16" ht="24.9" customHeight="1" x14ac:dyDescent="0.4">
      <c r="A441" s="436"/>
      <c r="B441" s="14" t="s">
        <v>34</v>
      </c>
      <c r="C441" s="142">
        <v>180</v>
      </c>
      <c r="D441" s="143" t="s">
        <v>31</v>
      </c>
      <c r="E441" s="143" t="s">
        <v>32</v>
      </c>
      <c r="F441" s="144" t="s">
        <v>33</v>
      </c>
      <c r="G441" s="145" t="s">
        <v>35</v>
      </c>
      <c r="H441" s="146" t="s">
        <v>430</v>
      </c>
    </row>
    <row r="442" spans="1:16" ht="24.9" customHeight="1" x14ac:dyDescent="0.4">
      <c r="A442" s="436"/>
      <c r="B442" s="180" t="s">
        <v>131</v>
      </c>
      <c r="C442" s="162">
        <v>100</v>
      </c>
      <c r="D442" s="162">
        <v>0.4</v>
      </c>
      <c r="E442" s="162">
        <v>0.3</v>
      </c>
      <c r="F442" s="162">
        <v>10.3</v>
      </c>
      <c r="G442" s="162">
        <v>47</v>
      </c>
      <c r="H442" s="194"/>
      <c r="J442" s="85"/>
      <c r="K442" s="87"/>
      <c r="L442" s="87"/>
      <c r="M442" s="87"/>
      <c r="N442" s="87"/>
      <c r="O442" s="111"/>
      <c r="P442" s="89"/>
    </row>
    <row r="443" spans="1:16" ht="24.9" customHeight="1" x14ac:dyDescent="0.4">
      <c r="A443" s="434"/>
      <c r="B443" s="20" t="s">
        <v>82</v>
      </c>
      <c r="C443" s="147">
        <v>410</v>
      </c>
      <c r="D443" s="148">
        <f>D440+D441+D442</f>
        <v>15.17</v>
      </c>
      <c r="E443" s="148">
        <f>E440+E441+E442</f>
        <v>14.73</v>
      </c>
      <c r="F443" s="148">
        <f>F440+F441+F442</f>
        <v>49.5</v>
      </c>
      <c r="G443" s="147">
        <f>G440+G441+G442</f>
        <v>386</v>
      </c>
      <c r="H443" s="154"/>
    </row>
    <row r="444" spans="1:16" ht="24.9" customHeight="1" x14ac:dyDescent="0.4">
      <c r="A444" s="490" t="s">
        <v>83</v>
      </c>
      <c r="B444" s="473"/>
      <c r="C444" s="172">
        <f>C443+C439+C436+C429+C427</f>
        <v>1867</v>
      </c>
      <c r="D444" s="175">
        <f>D443+D439+D436+D429+D427</f>
        <v>56.69</v>
      </c>
      <c r="E444" s="175">
        <f>E443+E439+E436+E429+E427</f>
        <v>51.400000000000006</v>
      </c>
      <c r="F444" s="175">
        <f>F443+F439+F436+F429+F427</f>
        <v>240.83999999999997</v>
      </c>
      <c r="G444" s="172">
        <f>G443+G439+G436+G429+G427</f>
        <v>1586.8600000000001</v>
      </c>
      <c r="H444" s="154"/>
    </row>
    <row r="445" spans="1:16" x14ac:dyDescent="0.4">
      <c r="A445" s="488" t="s">
        <v>24</v>
      </c>
      <c r="B445" s="488" t="s">
        <v>25</v>
      </c>
      <c r="C445" s="487" t="s">
        <v>26</v>
      </c>
      <c r="D445" s="487" t="s">
        <v>543</v>
      </c>
      <c r="E445" s="487"/>
      <c r="F445" s="487"/>
      <c r="G445" s="488" t="s">
        <v>38</v>
      </c>
      <c r="H445" s="488" t="s">
        <v>39</v>
      </c>
    </row>
    <row r="446" spans="1:16" x14ac:dyDescent="0.4">
      <c r="A446" s="489"/>
      <c r="B446" s="489"/>
      <c r="C446" s="474"/>
      <c r="D446" s="139" t="s">
        <v>4</v>
      </c>
      <c r="E446" s="139" t="s">
        <v>36</v>
      </c>
      <c r="F446" s="139" t="s">
        <v>30</v>
      </c>
      <c r="G446" s="489"/>
      <c r="H446" s="489"/>
    </row>
    <row r="447" spans="1:16" ht="24.9" customHeight="1" x14ac:dyDescent="0.4">
      <c r="A447" s="486" t="s">
        <v>392</v>
      </c>
      <c r="B447" s="464"/>
      <c r="C447" s="479"/>
      <c r="D447" s="479"/>
      <c r="E447" s="479"/>
      <c r="F447" s="479"/>
      <c r="G447" s="479"/>
      <c r="H447" s="480"/>
    </row>
    <row r="448" spans="1:16" ht="24.75" customHeight="1" x14ac:dyDescent="0.4">
      <c r="A448" s="487" t="s">
        <v>40</v>
      </c>
      <c r="B448" s="162" t="s">
        <v>384</v>
      </c>
      <c r="C448" s="201" t="s">
        <v>27</v>
      </c>
      <c r="D448" s="160">
        <v>7.8</v>
      </c>
      <c r="E448" s="177">
        <v>12.9</v>
      </c>
      <c r="F448" s="160">
        <v>29</v>
      </c>
      <c r="G448" s="161">
        <v>267</v>
      </c>
      <c r="H448" s="146" t="s">
        <v>514</v>
      </c>
    </row>
    <row r="449" spans="1:8" ht="24.75" customHeight="1" x14ac:dyDescent="0.4">
      <c r="A449" s="487"/>
      <c r="B449" s="18" t="s">
        <v>104</v>
      </c>
      <c r="C449" s="173">
        <v>30</v>
      </c>
      <c r="D449" s="151">
        <v>3.2</v>
      </c>
      <c r="E449" s="151">
        <v>0.3</v>
      </c>
      <c r="F449" s="151">
        <v>15.3</v>
      </c>
      <c r="G449" s="145">
        <v>79</v>
      </c>
      <c r="H449" s="182" t="s">
        <v>459</v>
      </c>
    </row>
    <row r="450" spans="1:8" ht="24.75" customHeight="1" x14ac:dyDescent="0.4">
      <c r="A450" s="487"/>
      <c r="B450" s="150" t="s">
        <v>117</v>
      </c>
      <c r="C450" s="142">
        <v>180</v>
      </c>
      <c r="D450" s="151" t="s">
        <v>118</v>
      </c>
      <c r="E450" s="151" t="s">
        <v>119</v>
      </c>
      <c r="F450" s="156" t="s">
        <v>120</v>
      </c>
      <c r="G450" s="145" t="s">
        <v>121</v>
      </c>
      <c r="H450" s="157" t="s">
        <v>448</v>
      </c>
    </row>
    <row r="451" spans="1:8" ht="24.75" customHeight="1" x14ac:dyDescent="0.4">
      <c r="A451" s="487"/>
      <c r="B451" s="180" t="s">
        <v>60</v>
      </c>
      <c r="C451" s="162">
        <v>40</v>
      </c>
      <c r="D451" s="162">
        <v>2.72</v>
      </c>
      <c r="E451" s="162">
        <v>2.2400000000000002</v>
      </c>
      <c r="F451" s="162">
        <v>27</v>
      </c>
      <c r="G451" s="170">
        <v>127</v>
      </c>
      <c r="H451" s="157"/>
    </row>
    <row r="452" spans="1:8" ht="24.75" customHeight="1" x14ac:dyDescent="0.4">
      <c r="A452" s="487"/>
      <c r="B452" s="20" t="s">
        <v>41</v>
      </c>
      <c r="C452" s="147">
        <v>406</v>
      </c>
      <c r="D452" s="148">
        <f>D448+D449+D450+D451</f>
        <v>16.599999999999998</v>
      </c>
      <c r="E452" s="148">
        <f>E448+E449+E450+E451</f>
        <v>18.230000000000004</v>
      </c>
      <c r="F452" s="148">
        <f>F448+F449+F450+F451</f>
        <v>83.4</v>
      </c>
      <c r="G452" s="147">
        <f>G448+G449+G450+G451</f>
        <v>557</v>
      </c>
      <c r="H452" s="154"/>
    </row>
    <row r="453" spans="1:8" ht="24.75" customHeight="1" x14ac:dyDescent="0.4">
      <c r="A453" s="474" t="s">
        <v>23</v>
      </c>
      <c r="B453" s="169" t="s">
        <v>42</v>
      </c>
      <c r="C453" s="151" t="s">
        <v>551</v>
      </c>
      <c r="D453" s="143">
        <v>1.08</v>
      </c>
      <c r="E453" s="144">
        <v>0.5</v>
      </c>
      <c r="F453" s="144">
        <v>11.6</v>
      </c>
      <c r="G453" s="174">
        <v>55.16</v>
      </c>
      <c r="H453" s="191"/>
    </row>
    <row r="454" spans="1:8" ht="24.75" customHeight="1" x14ac:dyDescent="0.4">
      <c r="A454" s="434"/>
      <c r="B454" s="25" t="s">
        <v>44</v>
      </c>
      <c r="C454" s="155">
        <v>150</v>
      </c>
      <c r="D454" s="148">
        <f>D453</f>
        <v>1.08</v>
      </c>
      <c r="E454" s="148">
        <f>E453</f>
        <v>0.5</v>
      </c>
      <c r="F454" s="148">
        <f>F453</f>
        <v>11.6</v>
      </c>
      <c r="G454" s="147">
        <f>G453</f>
        <v>55.16</v>
      </c>
      <c r="H454" s="154"/>
    </row>
    <row r="455" spans="1:8" ht="24.75" customHeight="1" x14ac:dyDescent="0.4">
      <c r="A455" s="435" t="s">
        <v>6</v>
      </c>
      <c r="B455" s="158" t="s">
        <v>556</v>
      </c>
      <c r="C455" s="142">
        <v>60</v>
      </c>
      <c r="D455" s="151" t="s">
        <v>52</v>
      </c>
      <c r="E455" s="151" t="s">
        <v>208</v>
      </c>
      <c r="F455" s="156" t="s">
        <v>62</v>
      </c>
      <c r="G455" s="145" t="s">
        <v>78</v>
      </c>
      <c r="H455" s="146" t="s">
        <v>557</v>
      </c>
    </row>
    <row r="456" spans="1:8" ht="24.75" customHeight="1" x14ac:dyDescent="0.4">
      <c r="A456" s="435"/>
      <c r="B456" s="158" t="s">
        <v>258</v>
      </c>
      <c r="C456" s="142" t="s">
        <v>287</v>
      </c>
      <c r="D456" s="184" t="s">
        <v>68</v>
      </c>
      <c r="E456" s="156" t="s">
        <v>321</v>
      </c>
      <c r="F456" s="156" t="s">
        <v>114</v>
      </c>
      <c r="G456" s="174" t="s">
        <v>322</v>
      </c>
      <c r="H456" s="157" t="s">
        <v>464</v>
      </c>
    </row>
    <row r="457" spans="1:8" ht="24.75" customHeight="1" x14ac:dyDescent="0.4">
      <c r="A457" s="435"/>
      <c r="B457" s="200" t="s">
        <v>568</v>
      </c>
      <c r="C457" s="142" t="s">
        <v>569</v>
      </c>
      <c r="D457" s="151" t="s">
        <v>218</v>
      </c>
      <c r="E457" s="151" t="s">
        <v>570</v>
      </c>
      <c r="F457" s="151" t="s">
        <v>552</v>
      </c>
      <c r="G457" s="153">
        <v>157</v>
      </c>
      <c r="H457" s="183" t="s">
        <v>571</v>
      </c>
    </row>
    <row r="458" spans="1:8" ht="24.75" customHeight="1" x14ac:dyDescent="0.4">
      <c r="A458" s="435"/>
      <c r="B458" s="180" t="s">
        <v>382</v>
      </c>
      <c r="C458" s="173">
        <v>150</v>
      </c>
      <c r="D458" s="151" t="s">
        <v>279</v>
      </c>
      <c r="E458" s="151" t="s">
        <v>383</v>
      </c>
      <c r="F458" s="151" t="s">
        <v>364</v>
      </c>
      <c r="G458" s="153" t="s">
        <v>236</v>
      </c>
      <c r="H458" s="183" t="s">
        <v>458</v>
      </c>
    </row>
    <row r="459" spans="1:8" ht="24.75" customHeight="1" x14ac:dyDescent="0.4">
      <c r="A459" s="435"/>
      <c r="B459" s="162" t="s">
        <v>50</v>
      </c>
      <c r="C459" s="142">
        <v>50</v>
      </c>
      <c r="D459" s="143" t="s">
        <v>51</v>
      </c>
      <c r="E459" s="143" t="s">
        <v>52</v>
      </c>
      <c r="F459" s="144" t="s">
        <v>53</v>
      </c>
      <c r="G459" s="145" t="s">
        <v>54</v>
      </c>
      <c r="H459" s="157"/>
    </row>
    <row r="460" spans="1:8" ht="24.75" customHeight="1" x14ac:dyDescent="0.4">
      <c r="A460" s="436"/>
      <c r="B460" s="146" t="s">
        <v>327</v>
      </c>
      <c r="C460" s="142">
        <v>180</v>
      </c>
      <c r="D460" s="151">
        <v>0.9</v>
      </c>
      <c r="E460" s="151" t="s">
        <v>102</v>
      </c>
      <c r="F460" s="156" t="s">
        <v>103</v>
      </c>
      <c r="G460" s="145" t="s">
        <v>96</v>
      </c>
      <c r="H460" s="157" t="s">
        <v>443</v>
      </c>
    </row>
    <row r="461" spans="1:8" ht="24.9" customHeight="1" x14ac:dyDescent="0.4">
      <c r="A461" s="434"/>
      <c r="B461" s="20" t="s">
        <v>80</v>
      </c>
      <c r="C461" s="166" t="s">
        <v>398</v>
      </c>
      <c r="D461" s="167">
        <f>D455+D456+D457+D458+D459+D460</f>
        <v>19.899999999999999</v>
      </c>
      <c r="E461" s="167">
        <f>E455+E456+E457+E458+E459+E460</f>
        <v>29.745000000000005</v>
      </c>
      <c r="F461" s="167">
        <f>F455+F456+F457+F458+F459+F460</f>
        <v>101.65</v>
      </c>
      <c r="G461" s="168">
        <f>G455+G456+G457+G458+G459+G460</f>
        <v>708.6</v>
      </c>
      <c r="H461" s="154"/>
    </row>
    <row r="462" spans="1:8" ht="24.9" customHeight="1" x14ac:dyDescent="0.4">
      <c r="A462" s="474" t="s">
        <v>59</v>
      </c>
      <c r="B462" s="390" t="s">
        <v>870</v>
      </c>
      <c r="C462" s="306">
        <v>175</v>
      </c>
      <c r="D462" s="313" t="s">
        <v>276</v>
      </c>
      <c r="E462" s="313" t="s">
        <v>92</v>
      </c>
      <c r="F462" s="314" t="s">
        <v>872</v>
      </c>
      <c r="G462" s="309">
        <v>101</v>
      </c>
      <c r="H462" s="310" t="s">
        <v>433</v>
      </c>
    </row>
    <row r="463" spans="1:8" ht="24.9" customHeight="1" x14ac:dyDescent="0.4">
      <c r="A463" s="434"/>
      <c r="B463" s="20" t="s">
        <v>81</v>
      </c>
      <c r="C463" s="181">
        <v>175</v>
      </c>
      <c r="D463" s="167">
        <v>4.9000000000000004</v>
      </c>
      <c r="E463" s="167">
        <v>0.08</v>
      </c>
      <c r="F463" s="167">
        <v>6.4</v>
      </c>
      <c r="G463" s="168">
        <v>44</v>
      </c>
      <c r="H463" s="191"/>
    </row>
    <row r="464" spans="1:8" ht="24.9" customHeight="1" x14ac:dyDescent="0.4">
      <c r="A464" s="474" t="s">
        <v>8</v>
      </c>
      <c r="B464" s="150" t="s">
        <v>242</v>
      </c>
      <c r="C464" s="173" t="s">
        <v>246</v>
      </c>
      <c r="D464" s="151">
        <v>19.2</v>
      </c>
      <c r="E464" s="151">
        <v>14.3</v>
      </c>
      <c r="F464" s="151">
        <v>5.0999999999999996</v>
      </c>
      <c r="G464" s="153">
        <v>226</v>
      </c>
      <c r="H464" s="158" t="s">
        <v>434</v>
      </c>
    </row>
    <row r="465" spans="1:8" ht="24.9" customHeight="1" x14ac:dyDescent="0.4">
      <c r="A465" s="436"/>
      <c r="B465" s="162" t="s">
        <v>356</v>
      </c>
      <c r="C465" s="160" t="s">
        <v>271</v>
      </c>
      <c r="D465" s="163">
        <v>3.3</v>
      </c>
      <c r="E465" s="163">
        <v>2.5</v>
      </c>
      <c r="F465" s="163">
        <v>23.2</v>
      </c>
      <c r="G465" s="161">
        <v>132</v>
      </c>
      <c r="H465" s="146" t="s">
        <v>467</v>
      </c>
    </row>
    <row r="466" spans="1:8" ht="24.9" customHeight="1" x14ac:dyDescent="0.4">
      <c r="A466" s="436"/>
      <c r="B466" s="413" t="s">
        <v>66</v>
      </c>
      <c r="C466" s="322">
        <v>50</v>
      </c>
      <c r="D466" s="337">
        <v>3.8</v>
      </c>
      <c r="E466" s="337">
        <v>0.4</v>
      </c>
      <c r="F466" s="337">
        <v>24.6</v>
      </c>
      <c r="G466" s="324">
        <v>117</v>
      </c>
      <c r="H466" s="333" t="s">
        <v>432</v>
      </c>
    </row>
    <row r="467" spans="1:8" ht="24.9" customHeight="1" x14ac:dyDescent="0.4">
      <c r="A467" s="436"/>
      <c r="B467" s="150" t="s">
        <v>67</v>
      </c>
      <c r="C467" s="142">
        <v>180</v>
      </c>
      <c r="D467" s="151" t="s">
        <v>68</v>
      </c>
      <c r="E467" s="151" t="s">
        <v>68</v>
      </c>
      <c r="F467" s="152" t="s">
        <v>69</v>
      </c>
      <c r="G467" s="153" t="s">
        <v>70</v>
      </c>
      <c r="H467" s="157" t="s">
        <v>432</v>
      </c>
    </row>
    <row r="468" spans="1:8" ht="24.9" customHeight="1" x14ac:dyDescent="0.4">
      <c r="A468" s="434"/>
      <c r="B468" s="20" t="s">
        <v>82</v>
      </c>
      <c r="C468" s="147">
        <v>448</v>
      </c>
      <c r="D468" s="175">
        <f>D464+D465+D466+D467</f>
        <v>27.6</v>
      </c>
      <c r="E468" s="175">
        <f>E464+E465+E466+E467</f>
        <v>18.5</v>
      </c>
      <c r="F468" s="175">
        <f>F464+F465+F466+F467</f>
        <v>63</v>
      </c>
      <c r="G468" s="172">
        <f>G464+G465+G466+G467</f>
        <v>530</v>
      </c>
      <c r="H468" s="154"/>
    </row>
    <row r="469" spans="1:8" ht="24.9" customHeight="1" x14ac:dyDescent="0.4">
      <c r="A469" s="490" t="s">
        <v>83</v>
      </c>
      <c r="B469" s="473"/>
      <c r="C469" s="172">
        <f>C468+C463+C461+C454+C452</f>
        <v>1882</v>
      </c>
      <c r="D469" s="172">
        <f>D468+D463+D461+D454+D452</f>
        <v>70.08</v>
      </c>
      <c r="E469" s="172">
        <f>E468+E463+E461+E454+E452</f>
        <v>67.055000000000007</v>
      </c>
      <c r="F469" s="172">
        <f>F468+F463+F461+F454+F452</f>
        <v>266.05</v>
      </c>
      <c r="G469" s="172">
        <f>G468+G463+G461+G454+G452</f>
        <v>1894.76</v>
      </c>
      <c r="H469" s="149"/>
    </row>
    <row r="470" spans="1:8" x14ac:dyDescent="0.4">
      <c r="A470" s="488" t="s">
        <v>24</v>
      </c>
      <c r="B470" s="488" t="s">
        <v>25</v>
      </c>
      <c r="C470" s="487" t="s">
        <v>26</v>
      </c>
      <c r="D470" s="487" t="s">
        <v>543</v>
      </c>
      <c r="E470" s="487"/>
      <c r="F470" s="487"/>
      <c r="G470" s="488" t="s">
        <v>38</v>
      </c>
      <c r="H470" s="488" t="s">
        <v>39</v>
      </c>
    </row>
    <row r="471" spans="1:8" x14ac:dyDescent="0.4">
      <c r="A471" s="489"/>
      <c r="B471" s="489"/>
      <c r="C471" s="474"/>
      <c r="D471" s="139" t="s">
        <v>4</v>
      </c>
      <c r="E471" s="139" t="s">
        <v>36</v>
      </c>
      <c r="F471" s="139" t="s">
        <v>30</v>
      </c>
      <c r="G471" s="489"/>
      <c r="H471" s="489"/>
    </row>
    <row r="472" spans="1:8" ht="24.9" customHeight="1" x14ac:dyDescent="0.4">
      <c r="A472" s="486" t="s">
        <v>395</v>
      </c>
      <c r="B472" s="464"/>
      <c r="C472" s="479"/>
      <c r="D472" s="479"/>
      <c r="E472" s="479"/>
      <c r="F472" s="479"/>
      <c r="G472" s="479"/>
      <c r="H472" s="480"/>
    </row>
    <row r="473" spans="1:8" ht="24.9" customHeight="1" x14ac:dyDescent="0.4">
      <c r="A473" s="487" t="s">
        <v>40</v>
      </c>
      <c r="B473" s="158" t="s">
        <v>576</v>
      </c>
      <c r="C473" s="173" t="s">
        <v>113</v>
      </c>
      <c r="D473" s="151" t="s">
        <v>140</v>
      </c>
      <c r="E473" s="151" t="s">
        <v>561</v>
      </c>
      <c r="F473" s="151" t="s">
        <v>580</v>
      </c>
      <c r="G473" s="153" t="s">
        <v>581</v>
      </c>
      <c r="H473" s="183" t="s">
        <v>579</v>
      </c>
    </row>
    <row r="474" spans="1:8" ht="24.9" customHeight="1" x14ac:dyDescent="0.4">
      <c r="A474" s="487"/>
      <c r="B474" s="180" t="s">
        <v>89</v>
      </c>
      <c r="C474" s="173">
        <v>180</v>
      </c>
      <c r="D474" s="178">
        <v>2.5</v>
      </c>
      <c r="E474" s="178">
        <v>2.5</v>
      </c>
      <c r="F474" s="179">
        <v>13.2</v>
      </c>
      <c r="G474" s="145">
        <v>84</v>
      </c>
      <c r="H474" s="157" t="s">
        <v>439</v>
      </c>
    </row>
    <row r="475" spans="1:8" ht="24.9" customHeight="1" x14ac:dyDescent="0.4">
      <c r="A475" s="487"/>
      <c r="B475" s="146" t="s">
        <v>172</v>
      </c>
      <c r="C475" s="151" t="s">
        <v>173</v>
      </c>
      <c r="D475" s="178">
        <v>2.4</v>
      </c>
      <c r="E475" s="178">
        <v>2.4</v>
      </c>
      <c r="F475" s="179">
        <v>14.5</v>
      </c>
      <c r="G475" s="145">
        <v>109</v>
      </c>
      <c r="H475" s="157" t="s">
        <v>459</v>
      </c>
    </row>
    <row r="476" spans="1:8" ht="24.9" customHeight="1" x14ac:dyDescent="0.4">
      <c r="A476" s="487"/>
      <c r="B476" s="20" t="s">
        <v>41</v>
      </c>
      <c r="C476" s="147">
        <v>420</v>
      </c>
      <c r="D476" s="148">
        <f>D475+D474+D473</f>
        <v>13</v>
      </c>
      <c r="E476" s="148">
        <f>E475+E474+E473</f>
        <v>15.1</v>
      </c>
      <c r="F476" s="148">
        <f>F475+F474+F473</f>
        <v>61.5</v>
      </c>
      <c r="G476" s="147">
        <f>G475+G474+G473</f>
        <v>452</v>
      </c>
      <c r="H476" s="154"/>
    </row>
    <row r="477" spans="1:8" ht="24.9" customHeight="1" x14ac:dyDescent="0.4">
      <c r="A477" s="474" t="s">
        <v>23</v>
      </c>
      <c r="B477" s="169" t="s">
        <v>42</v>
      </c>
      <c r="C477" s="151" t="s">
        <v>551</v>
      </c>
      <c r="D477" s="143">
        <v>1.08</v>
      </c>
      <c r="E477" s="144">
        <v>0.5</v>
      </c>
      <c r="F477" s="144">
        <v>11.6</v>
      </c>
      <c r="G477" s="174">
        <v>55.16</v>
      </c>
      <c r="H477" s="191"/>
    </row>
    <row r="478" spans="1:8" ht="24.9" customHeight="1" x14ac:dyDescent="0.4">
      <c r="A478" s="434"/>
      <c r="B478" s="25" t="s">
        <v>44</v>
      </c>
      <c r="C478" s="155">
        <v>150</v>
      </c>
      <c r="D478" s="148">
        <f>D477</f>
        <v>1.08</v>
      </c>
      <c r="E478" s="148">
        <f>E477</f>
        <v>0.5</v>
      </c>
      <c r="F478" s="148">
        <f>F477</f>
        <v>11.6</v>
      </c>
      <c r="G478" s="147">
        <f>G477</f>
        <v>55.16</v>
      </c>
      <c r="H478" s="154"/>
    </row>
    <row r="479" spans="1:8" ht="24.9" customHeight="1" x14ac:dyDescent="0.4">
      <c r="A479" s="435" t="s">
        <v>6</v>
      </c>
      <c r="B479" s="315" t="s">
        <v>280</v>
      </c>
      <c r="C479" s="315">
        <v>60</v>
      </c>
      <c r="D479" s="315">
        <v>0.9</v>
      </c>
      <c r="E479" s="315">
        <v>2.7</v>
      </c>
      <c r="F479" s="315">
        <v>6.6</v>
      </c>
      <c r="G479" s="349">
        <v>54</v>
      </c>
      <c r="H479" s="46" t="s">
        <v>456</v>
      </c>
    </row>
    <row r="480" spans="1:8" ht="40.5" customHeight="1" x14ac:dyDescent="0.4">
      <c r="A480" s="435"/>
      <c r="B480" s="158" t="s">
        <v>594</v>
      </c>
      <c r="C480" s="142" t="s">
        <v>304</v>
      </c>
      <c r="D480" s="151" t="s">
        <v>305</v>
      </c>
      <c r="E480" s="151" t="s">
        <v>306</v>
      </c>
      <c r="F480" s="151" t="s">
        <v>307</v>
      </c>
      <c r="G480" s="153" t="s">
        <v>308</v>
      </c>
      <c r="H480" s="146" t="s">
        <v>761</v>
      </c>
    </row>
    <row r="481" spans="1:8" ht="24.9" customHeight="1" x14ac:dyDescent="0.4">
      <c r="A481" s="435"/>
      <c r="B481" s="150" t="s">
        <v>49</v>
      </c>
      <c r="C481" s="31">
        <v>180</v>
      </c>
      <c r="D481" s="163">
        <v>11.52</v>
      </c>
      <c r="E481" s="163">
        <v>10.32</v>
      </c>
      <c r="F481" s="163">
        <v>30.6</v>
      </c>
      <c r="G481" s="161">
        <v>196</v>
      </c>
      <c r="H481" s="146" t="s">
        <v>501</v>
      </c>
    </row>
    <row r="482" spans="1:8" ht="24.9" customHeight="1" x14ac:dyDescent="0.4">
      <c r="A482" s="435"/>
      <c r="B482" s="162" t="s">
        <v>66</v>
      </c>
      <c r="C482" s="160">
        <v>50</v>
      </c>
      <c r="D482" s="163">
        <v>3.8</v>
      </c>
      <c r="E482" s="163">
        <v>0.4</v>
      </c>
      <c r="F482" s="163">
        <v>24.6</v>
      </c>
      <c r="G482" s="161">
        <v>117</v>
      </c>
      <c r="H482" s="157" t="s">
        <v>432</v>
      </c>
    </row>
    <row r="483" spans="1:8" ht="24.9" customHeight="1" x14ac:dyDescent="0.4">
      <c r="A483" s="436"/>
      <c r="B483" s="150" t="s">
        <v>210</v>
      </c>
      <c r="C483" s="142">
        <v>180</v>
      </c>
      <c r="D483" s="151" t="s">
        <v>380</v>
      </c>
      <c r="E483" s="151" t="s">
        <v>502</v>
      </c>
      <c r="F483" s="156" t="s">
        <v>503</v>
      </c>
      <c r="G483" s="145">
        <v>99</v>
      </c>
      <c r="H483" s="157" t="s">
        <v>450</v>
      </c>
    </row>
    <row r="484" spans="1:8" ht="24.9" customHeight="1" x14ac:dyDescent="0.4">
      <c r="A484" s="434"/>
      <c r="B484" s="20" t="s">
        <v>80</v>
      </c>
      <c r="C484" s="166" t="s">
        <v>768</v>
      </c>
      <c r="D484" s="167">
        <f>D479+D480+D481+D482+D483</f>
        <v>22.88</v>
      </c>
      <c r="E484" s="167">
        <f>E479+E480+E481+E482+E483</f>
        <v>16.63</v>
      </c>
      <c r="F484" s="167">
        <f>F479+F480+F481+F482+F483</f>
        <v>109.36</v>
      </c>
      <c r="G484" s="168">
        <f>G479+G480+G481+G482+G483</f>
        <v>611</v>
      </c>
      <c r="H484" s="154"/>
    </row>
    <row r="485" spans="1:8" ht="24.9" customHeight="1" x14ac:dyDescent="0.4">
      <c r="A485" s="474" t="s">
        <v>59</v>
      </c>
      <c r="B485" s="180" t="s">
        <v>125</v>
      </c>
      <c r="C485" s="185">
        <v>40</v>
      </c>
      <c r="D485" s="143">
        <v>2.27</v>
      </c>
      <c r="E485" s="143">
        <v>2.93</v>
      </c>
      <c r="F485" s="186">
        <v>36.200000000000003</v>
      </c>
      <c r="G485" s="145">
        <v>180.36</v>
      </c>
      <c r="H485" s="154"/>
    </row>
    <row r="486" spans="1:8" ht="24.9" customHeight="1" x14ac:dyDescent="0.4">
      <c r="A486" s="436"/>
      <c r="B486" s="158" t="s">
        <v>126</v>
      </c>
      <c r="C486" s="142">
        <v>180</v>
      </c>
      <c r="D486" s="151" t="s">
        <v>128</v>
      </c>
      <c r="E486" s="151" t="s">
        <v>129</v>
      </c>
      <c r="F486" s="156" t="s">
        <v>130</v>
      </c>
      <c r="G486" s="145" t="s">
        <v>96</v>
      </c>
      <c r="H486" s="157" t="s">
        <v>444</v>
      </c>
    </row>
    <row r="487" spans="1:8" ht="24.9" customHeight="1" x14ac:dyDescent="0.4">
      <c r="A487" s="434"/>
      <c r="B487" s="20" t="s">
        <v>81</v>
      </c>
      <c r="C487" s="181">
        <v>220</v>
      </c>
      <c r="D487" s="167">
        <f>D486+D485</f>
        <v>7.2200000000000006</v>
      </c>
      <c r="E487" s="167">
        <f>E486+E485</f>
        <v>8.51</v>
      </c>
      <c r="F487" s="167">
        <f>F486+F485</f>
        <v>43.940000000000005</v>
      </c>
      <c r="G487" s="168">
        <f>G486+G485</f>
        <v>279.36</v>
      </c>
      <c r="H487" s="191"/>
    </row>
    <row r="488" spans="1:8" ht="24.9" customHeight="1" x14ac:dyDescent="0.4">
      <c r="A488" s="474" t="s">
        <v>8</v>
      </c>
      <c r="B488" s="150" t="s">
        <v>270</v>
      </c>
      <c r="C488" s="173" t="s">
        <v>74</v>
      </c>
      <c r="D488" s="151" t="s">
        <v>187</v>
      </c>
      <c r="E488" s="151" t="s">
        <v>276</v>
      </c>
      <c r="F488" s="178" t="s">
        <v>277</v>
      </c>
      <c r="G488" s="153" t="s">
        <v>278</v>
      </c>
      <c r="H488" s="64" t="s">
        <v>435</v>
      </c>
    </row>
    <row r="489" spans="1:8" ht="24.9" customHeight="1" x14ac:dyDescent="0.4">
      <c r="A489" s="436"/>
      <c r="B489" s="158" t="s">
        <v>194</v>
      </c>
      <c r="C489" s="142">
        <v>180</v>
      </c>
      <c r="D489" s="151" t="s">
        <v>31</v>
      </c>
      <c r="E489" s="151" t="s">
        <v>32</v>
      </c>
      <c r="F489" s="156" t="s">
        <v>33</v>
      </c>
      <c r="G489" s="145" t="s">
        <v>35</v>
      </c>
      <c r="H489" s="183" t="s">
        <v>430</v>
      </c>
    </row>
    <row r="490" spans="1:8" ht="24.9" customHeight="1" x14ac:dyDescent="0.4">
      <c r="A490" s="436"/>
      <c r="B490" s="315" t="s">
        <v>294</v>
      </c>
      <c r="C490" s="312">
        <v>50</v>
      </c>
      <c r="D490" s="345" t="s">
        <v>217</v>
      </c>
      <c r="E490" s="345" t="s">
        <v>295</v>
      </c>
      <c r="F490" s="345" t="s">
        <v>296</v>
      </c>
      <c r="G490" s="309" t="s">
        <v>297</v>
      </c>
      <c r="H490" s="310" t="s">
        <v>481</v>
      </c>
    </row>
    <row r="491" spans="1:8" ht="24.9" customHeight="1" x14ac:dyDescent="0.4">
      <c r="A491" s="436"/>
      <c r="B491" s="169" t="s">
        <v>190</v>
      </c>
      <c r="C491" s="151" t="s">
        <v>600</v>
      </c>
      <c r="D491" s="143">
        <v>0.4</v>
      </c>
      <c r="E491" s="144">
        <v>0.4</v>
      </c>
      <c r="F491" s="144">
        <v>9.8000000000000007</v>
      </c>
      <c r="G491" s="174">
        <v>47</v>
      </c>
      <c r="H491" s="46"/>
    </row>
    <row r="492" spans="1:8" ht="24.9" customHeight="1" x14ac:dyDescent="0.4">
      <c r="A492" s="434"/>
      <c r="B492" s="20" t="s">
        <v>82</v>
      </c>
      <c r="C492" s="147">
        <v>485</v>
      </c>
      <c r="D492" s="175">
        <f>D424+D489+D490+D491</f>
        <v>13.4</v>
      </c>
      <c r="E492" s="175">
        <f>E424+E489+E490+E491</f>
        <v>13.729999999999999</v>
      </c>
      <c r="F492" s="175">
        <f>F424+F489+F490+F491</f>
        <v>81.3</v>
      </c>
      <c r="G492" s="172">
        <f>G424+G489+G490+G491</f>
        <v>523</v>
      </c>
      <c r="H492" s="154"/>
    </row>
    <row r="493" spans="1:8" ht="24.9" customHeight="1" x14ac:dyDescent="0.4">
      <c r="A493" s="490" t="s">
        <v>83</v>
      </c>
      <c r="B493" s="473"/>
      <c r="C493" s="172">
        <f>C492+C487+C484+C478+C476</f>
        <v>1935</v>
      </c>
      <c r="D493" s="175">
        <f>D492+D487+D484+D478+D476</f>
        <v>57.58</v>
      </c>
      <c r="E493" s="175">
        <f>E492+E487+E484+E478+E476</f>
        <v>54.47</v>
      </c>
      <c r="F493" s="175">
        <f>F492+F487+F484+F478+F476</f>
        <v>307.70000000000005</v>
      </c>
      <c r="G493" s="172">
        <f>G492+G487+G484+G478+G476</f>
        <v>1920.5200000000002</v>
      </c>
      <c r="H493" s="154"/>
    </row>
    <row r="494" spans="1:8" ht="24.9" customHeight="1" x14ac:dyDescent="0.4">
      <c r="A494" s="475" t="s">
        <v>498</v>
      </c>
      <c r="B494" s="476"/>
      <c r="C494" s="171">
        <f>C495/20</f>
        <v>1810.75</v>
      </c>
      <c r="D494" s="175">
        <f>D495/20</f>
        <v>61.823</v>
      </c>
      <c r="E494" s="175">
        <f>E495/20</f>
        <v>54.999750000000006</v>
      </c>
      <c r="F494" s="175">
        <f>F495/20</f>
        <v>245.43449999999999</v>
      </c>
      <c r="G494" s="172">
        <f>G495/20</f>
        <v>1676.9970000000001</v>
      </c>
    </row>
    <row r="495" spans="1:8" x14ac:dyDescent="0.4">
      <c r="C495" s="95">
        <f>C493+C469+C444+C420+C396+C371+C346+C322+C298+C274+C250+C226+C202+C179+C155+C129+C103+C79+C53+C30</f>
        <v>36215</v>
      </c>
      <c r="D495" s="95">
        <f>D493+D469+D444+D420+D396+D371+D346+D322+D298+D274+D250+D226+D202+D179+D155+D129+D103+D79+D53+D30</f>
        <v>1236.46</v>
      </c>
      <c r="E495" s="95">
        <f>E493+E469+E444+E420+E396+E371+E346+E322+E298+E274+E250+E226+E202+E179+E155+E129+E103+E79+E53+E30</f>
        <v>1099.9950000000001</v>
      </c>
      <c r="F495" s="95">
        <f>F493+F469+F444+F420+F396+F371+F346+F322+F298+F274+F250+F226+F202+F179+F155+F129+F103+F79+F53+F30</f>
        <v>4908.6899999999996</v>
      </c>
      <c r="G495" s="95">
        <f>G493+G469+G444+G420+G396+G371+G346+G322+G298+G274+G250+G226+G202+G179+G155+G129+G103+G79+G53+G30</f>
        <v>33539.94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5" width="18.109375" style="4" customWidth="1"/>
    <col min="6" max="6" width="17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8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8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8" x14ac:dyDescent="0.4">
      <c r="A3" s="225" t="s">
        <v>3</v>
      </c>
      <c r="B3" s="2"/>
      <c r="C3" s="2"/>
      <c r="F3" s="108"/>
      <c r="G3" s="108"/>
      <c r="H3" s="109" t="s">
        <v>867</v>
      </c>
    </row>
    <row r="4" spans="1:18" x14ac:dyDescent="0.4">
      <c r="A4" s="225" t="s">
        <v>838</v>
      </c>
      <c r="B4" s="2"/>
      <c r="C4" s="2"/>
      <c r="H4" s="108" t="s">
        <v>838</v>
      </c>
    </row>
    <row r="5" spans="1:18" ht="48.75" customHeight="1" x14ac:dyDescent="0.4">
      <c r="A5" s="453" t="s">
        <v>817</v>
      </c>
      <c r="B5" s="453"/>
      <c r="C5" s="453"/>
      <c r="D5" s="453"/>
      <c r="E5" s="453"/>
      <c r="F5" s="453"/>
      <c r="G5" s="453"/>
      <c r="H5" s="453"/>
    </row>
    <row r="6" spans="1:18" x14ac:dyDescent="0.4">
      <c r="A6" s="454" t="s">
        <v>880</v>
      </c>
      <c r="B6" s="454"/>
      <c r="C6" s="454"/>
      <c r="D6" s="454"/>
      <c r="E6" s="454"/>
      <c r="F6" s="454"/>
      <c r="G6" s="454"/>
      <c r="H6" s="454"/>
    </row>
    <row r="8" spans="1:18" ht="20.25" customHeight="1" x14ac:dyDescent="0.4">
      <c r="A8" s="497" t="s">
        <v>24</v>
      </c>
      <c r="B8" s="497" t="s">
        <v>25</v>
      </c>
      <c r="C8" s="494" t="s">
        <v>26</v>
      </c>
      <c r="D8" s="494" t="s">
        <v>543</v>
      </c>
      <c r="E8" s="494"/>
      <c r="F8" s="494"/>
      <c r="G8" s="497" t="s">
        <v>38</v>
      </c>
      <c r="H8" s="497" t="s">
        <v>39</v>
      </c>
      <c r="K8" s="484" t="s">
        <v>854</v>
      </c>
      <c r="L8" s="484"/>
    </row>
    <row r="9" spans="1:18" x14ac:dyDescent="0.4">
      <c r="A9" s="492"/>
      <c r="B9" s="492"/>
      <c r="C9" s="491"/>
      <c r="D9" s="231" t="s">
        <v>4</v>
      </c>
      <c r="E9" s="231" t="s">
        <v>36</v>
      </c>
      <c r="F9" s="231" t="s">
        <v>30</v>
      </c>
      <c r="G9" s="492"/>
      <c r="H9" s="492"/>
      <c r="J9" s="85"/>
      <c r="K9" s="222" t="s">
        <v>853</v>
      </c>
      <c r="L9" s="206"/>
    </row>
    <row r="10" spans="1:18" ht="24.9" customHeight="1" x14ac:dyDescent="0.4">
      <c r="A10" s="495" t="s">
        <v>536</v>
      </c>
      <c r="B10" s="447"/>
      <c r="C10" s="447"/>
      <c r="D10" s="447"/>
      <c r="E10" s="447"/>
      <c r="F10" s="447"/>
      <c r="G10" s="447"/>
      <c r="H10" s="448"/>
      <c r="J10" s="85"/>
    </row>
    <row r="11" spans="1:18" ht="24.9" customHeight="1" x14ac:dyDescent="0.45">
      <c r="A11" s="493" t="s">
        <v>496</v>
      </c>
      <c r="B11" s="455"/>
      <c r="C11" s="444"/>
      <c r="D11" s="444"/>
      <c r="E11" s="444"/>
      <c r="F11" s="444"/>
      <c r="G11" s="444"/>
      <c r="H11" s="445"/>
      <c r="J11" s="85"/>
      <c r="K11" s="218" t="s">
        <v>774</v>
      </c>
      <c r="L11" s="216"/>
      <c r="M11" s="282"/>
      <c r="N11" s="282"/>
      <c r="O11" s="282"/>
      <c r="P11" s="217"/>
      <c r="Q11" s="217"/>
      <c r="R11" s="217"/>
    </row>
    <row r="12" spans="1:18" ht="24.9" customHeight="1" x14ac:dyDescent="0.45">
      <c r="A12" s="494" t="s">
        <v>40</v>
      </c>
      <c r="B12" s="232" t="s">
        <v>739</v>
      </c>
      <c r="C12" s="233" t="s">
        <v>113</v>
      </c>
      <c r="D12" s="234">
        <v>7.1</v>
      </c>
      <c r="E12" s="234">
        <v>7.6</v>
      </c>
      <c r="F12" s="234">
        <v>36.700000000000003</v>
      </c>
      <c r="G12" s="235">
        <v>245</v>
      </c>
      <c r="H12" s="236" t="s">
        <v>476</v>
      </c>
      <c r="J12" s="85"/>
      <c r="K12" s="218" t="s">
        <v>742</v>
      </c>
      <c r="L12" s="216"/>
      <c r="M12" s="216"/>
      <c r="N12" s="216"/>
      <c r="O12" s="217"/>
      <c r="P12" s="217"/>
      <c r="Q12" s="217"/>
      <c r="R12" s="217"/>
    </row>
    <row r="13" spans="1:18" ht="24.9" customHeight="1" x14ac:dyDescent="0.45">
      <c r="A13" s="494"/>
      <c r="B13" s="232" t="s">
        <v>194</v>
      </c>
      <c r="C13" s="233">
        <v>180</v>
      </c>
      <c r="D13" s="228" t="s">
        <v>31</v>
      </c>
      <c r="E13" s="228" t="s">
        <v>32</v>
      </c>
      <c r="F13" s="237" t="s">
        <v>33</v>
      </c>
      <c r="G13" s="235" t="s">
        <v>35</v>
      </c>
      <c r="H13" s="238" t="s">
        <v>430</v>
      </c>
      <c r="J13" s="85"/>
      <c r="K13" s="218" t="s">
        <v>771</v>
      </c>
      <c r="L13" s="216"/>
      <c r="M13" s="216"/>
      <c r="N13" s="216"/>
      <c r="O13" s="217"/>
      <c r="P13" s="217"/>
      <c r="Q13" s="217"/>
      <c r="R13" s="217"/>
    </row>
    <row r="14" spans="1:18" ht="24.9" customHeight="1" x14ac:dyDescent="0.45">
      <c r="A14" s="494"/>
      <c r="B14" s="18" t="s">
        <v>104</v>
      </c>
      <c r="C14" s="227">
        <v>30</v>
      </c>
      <c r="D14" s="228">
        <v>3.2</v>
      </c>
      <c r="E14" s="228">
        <v>0.3</v>
      </c>
      <c r="F14" s="228">
        <v>15.3</v>
      </c>
      <c r="G14" s="235">
        <v>79</v>
      </c>
      <c r="H14" s="232"/>
      <c r="J14" s="85"/>
      <c r="K14" s="218" t="s">
        <v>741</v>
      </c>
      <c r="L14" s="216"/>
      <c r="M14" s="216"/>
      <c r="N14" s="216"/>
      <c r="O14" s="217"/>
      <c r="P14" s="217"/>
      <c r="Q14" s="217"/>
      <c r="R14" s="217"/>
    </row>
    <row r="15" spans="1:18" ht="24.9" customHeight="1" x14ac:dyDescent="0.45">
      <c r="A15" s="494"/>
      <c r="B15" s="20" t="s">
        <v>41</v>
      </c>
      <c r="C15" s="239">
        <v>415</v>
      </c>
      <c r="D15" s="240">
        <f>SUM(D12:D14)</f>
        <v>10.3</v>
      </c>
      <c r="E15" s="240">
        <f t="shared" ref="E15:G15" si="0">SUM(E12:E14)</f>
        <v>7.8999999999999995</v>
      </c>
      <c r="F15" s="240">
        <f t="shared" si="0"/>
        <v>52</v>
      </c>
      <c r="G15" s="239">
        <f t="shared" si="0"/>
        <v>324</v>
      </c>
      <c r="H15" s="241"/>
      <c r="J15" s="85"/>
      <c r="K15" s="206" t="s">
        <v>740</v>
      </c>
      <c r="L15" s="216"/>
      <c r="M15" s="216"/>
      <c r="N15" s="216"/>
      <c r="O15" s="217"/>
      <c r="P15" s="217"/>
      <c r="Q15" s="217"/>
      <c r="R15" s="217"/>
    </row>
    <row r="16" spans="1:18" ht="24.9" customHeight="1" x14ac:dyDescent="0.45">
      <c r="A16" s="491" t="s">
        <v>23</v>
      </c>
      <c r="B16" s="242" t="s">
        <v>42</v>
      </c>
      <c r="C16" s="228" t="s">
        <v>551</v>
      </c>
      <c r="D16" s="234">
        <v>1.08</v>
      </c>
      <c r="E16" s="243">
        <v>0.5</v>
      </c>
      <c r="F16" s="243">
        <v>11.6</v>
      </c>
      <c r="G16" s="244">
        <v>55.16</v>
      </c>
      <c r="H16" s="241"/>
      <c r="J16" s="85"/>
      <c r="K16" s="206" t="s">
        <v>738</v>
      </c>
      <c r="L16" s="217"/>
      <c r="M16" s="217"/>
      <c r="N16" s="217"/>
      <c r="O16" s="217"/>
      <c r="P16" s="217"/>
      <c r="Q16" s="217"/>
      <c r="R16" s="217"/>
    </row>
    <row r="17" spans="1:18" ht="24.9" customHeight="1" x14ac:dyDescent="0.45">
      <c r="A17" s="434"/>
      <c r="B17" s="25" t="s">
        <v>44</v>
      </c>
      <c r="C17" s="245">
        <v>150</v>
      </c>
      <c r="D17" s="240">
        <f>D16</f>
        <v>1.08</v>
      </c>
      <c r="E17" s="240">
        <f>E16</f>
        <v>0.5</v>
      </c>
      <c r="F17" s="240">
        <f>F16</f>
        <v>11.6</v>
      </c>
      <c r="G17" s="239">
        <f>G16</f>
        <v>55.16</v>
      </c>
      <c r="H17" s="241"/>
      <c r="J17" s="85"/>
      <c r="K17" s="221" t="s">
        <v>775</v>
      </c>
      <c r="L17" s="217"/>
      <c r="M17" s="217"/>
      <c r="N17" s="217"/>
      <c r="O17" s="217"/>
      <c r="P17" s="217"/>
      <c r="Q17" s="217"/>
      <c r="R17" s="217"/>
    </row>
    <row r="18" spans="1:18" ht="24.9" customHeight="1" x14ac:dyDescent="0.45">
      <c r="A18" s="452" t="s">
        <v>6</v>
      </c>
      <c r="B18" s="336" t="s">
        <v>597</v>
      </c>
      <c r="C18" s="306">
        <v>60</v>
      </c>
      <c r="D18" s="307">
        <v>0.8</v>
      </c>
      <c r="E18" s="307">
        <v>0.06</v>
      </c>
      <c r="F18" s="308">
        <v>4.0999999999999996</v>
      </c>
      <c r="G18" s="309">
        <v>20</v>
      </c>
      <c r="H18" s="327" t="s">
        <v>598</v>
      </c>
      <c r="J18" s="85"/>
      <c r="K18" s="206" t="s">
        <v>786</v>
      </c>
      <c r="L18" s="216"/>
      <c r="M18" s="216"/>
      <c r="N18" s="216"/>
      <c r="O18" s="216"/>
      <c r="P18" s="217"/>
      <c r="Q18" s="217"/>
      <c r="R18" s="217"/>
    </row>
    <row r="19" spans="1:18" ht="24" customHeight="1" x14ac:dyDescent="0.45">
      <c r="A19" s="435"/>
      <c r="B19" s="246" t="s">
        <v>325</v>
      </c>
      <c r="C19" s="247" t="s">
        <v>554</v>
      </c>
      <c r="D19" s="247">
        <v>6.8</v>
      </c>
      <c r="E19" s="247">
        <v>3.15</v>
      </c>
      <c r="F19" s="247">
        <v>10.6</v>
      </c>
      <c r="G19" s="248">
        <v>103</v>
      </c>
      <c r="H19" s="46" t="s">
        <v>441</v>
      </c>
      <c r="J19" s="85"/>
      <c r="K19" s="217"/>
      <c r="L19" s="217"/>
      <c r="M19" s="217"/>
      <c r="N19" s="217"/>
      <c r="O19" s="217"/>
      <c r="P19" s="217"/>
      <c r="Q19" s="217"/>
      <c r="R19" s="217"/>
    </row>
    <row r="20" spans="1:18" ht="24.9" customHeight="1" x14ac:dyDescent="0.45">
      <c r="A20" s="435"/>
      <c r="B20" s="249" t="s">
        <v>362</v>
      </c>
      <c r="C20" s="233">
        <v>220</v>
      </c>
      <c r="D20" s="228" t="s">
        <v>363</v>
      </c>
      <c r="E20" s="228" t="s">
        <v>364</v>
      </c>
      <c r="F20" s="237" t="s">
        <v>365</v>
      </c>
      <c r="G20" s="235" t="s">
        <v>22</v>
      </c>
      <c r="H20" s="236" t="s">
        <v>483</v>
      </c>
      <c r="J20" s="85"/>
      <c r="K20" s="219"/>
      <c r="L20" s="217"/>
      <c r="M20" s="217"/>
      <c r="N20" s="217"/>
      <c r="O20" s="217"/>
      <c r="P20" s="217"/>
      <c r="Q20" s="217"/>
      <c r="R20" s="217"/>
    </row>
    <row r="21" spans="1:18" ht="24.9" customHeight="1" x14ac:dyDescent="0.45">
      <c r="A21" s="435"/>
      <c r="B21" s="246" t="s">
        <v>50</v>
      </c>
      <c r="C21" s="233">
        <v>50</v>
      </c>
      <c r="D21" s="234" t="s">
        <v>51</v>
      </c>
      <c r="E21" s="234" t="s">
        <v>52</v>
      </c>
      <c r="F21" s="243" t="s">
        <v>53</v>
      </c>
      <c r="G21" s="235" t="s">
        <v>54</v>
      </c>
      <c r="H21" s="241"/>
      <c r="J21" s="85"/>
      <c r="K21" s="220"/>
      <c r="L21" s="216"/>
      <c r="M21" s="216"/>
      <c r="N21" s="216"/>
      <c r="O21" s="216"/>
      <c r="P21" s="216"/>
      <c r="Q21" s="216"/>
      <c r="R21" s="216"/>
    </row>
    <row r="22" spans="1:18" ht="24.9" customHeight="1" x14ac:dyDescent="0.4">
      <c r="A22" s="436"/>
      <c r="B22" s="35" t="s">
        <v>55</v>
      </c>
      <c r="C22" s="247">
        <v>180</v>
      </c>
      <c r="D22" s="250" t="s">
        <v>56</v>
      </c>
      <c r="E22" s="250" t="s">
        <v>56</v>
      </c>
      <c r="F22" s="251" t="s">
        <v>57</v>
      </c>
      <c r="G22" s="252" t="s">
        <v>58</v>
      </c>
      <c r="H22" s="253" t="s">
        <v>432</v>
      </c>
      <c r="K22" s="96"/>
    </row>
    <row r="23" spans="1:18" ht="24.9" customHeight="1" x14ac:dyDescent="0.4">
      <c r="A23" s="434"/>
      <c r="B23" s="20" t="s">
        <v>80</v>
      </c>
      <c r="C23" s="254" t="s">
        <v>555</v>
      </c>
      <c r="D23" s="255">
        <f>D22+D21+D20+D19+D18</f>
        <v>33.899999999999991</v>
      </c>
      <c r="E23" s="255">
        <f>E22+E21+E20+E19+E18</f>
        <v>26.709999999999997</v>
      </c>
      <c r="F23" s="255">
        <f>F22+F21+F20+F19+F18</f>
        <v>90.499999999999986</v>
      </c>
      <c r="G23" s="256">
        <f>G22+G21+G20+G19+G18</f>
        <v>697</v>
      </c>
      <c r="H23" s="241"/>
    </row>
    <row r="24" spans="1:18" ht="24.9" customHeight="1" x14ac:dyDescent="0.4">
      <c r="A24" s="491" t="s">
        <v>59</v>
      </c>
      <c r="B24" s="242" t="s">
        <v>42</v>
      </c>
      <c r="C24" s="246">
        <v>180</v>
      </c>
      <c r="D24" s="246">
        <v>1.3</v>
      </c>
      <c r="E24" s="246">
        <v>0.6</v>
      </c>
      <c r="F24" s="246">
        <v>13.9</v>
      </c>
      <c r="G24" s="257">
        <v>66</v>
      </c>
      <c r="H24" s="236"/>
    </row>
    <row r="25" spans="1:18" ht="24.9" customHeight="1" x14ac:dyDescent="0.4">
      <c r="A25" s="434"/>
      <c r="B25" s="20" t="s">
        <v>81</v>
      </c>
      <c r="C25" s="258">
        <v>180</v>
      </c>
      <c r="D25" s="258">
        <v>1.3</v>
      </c>
      <c r="E25" s="258">
        <v>0.6</v>
      </c>
      <c r="F25" s="258">
        <v>13.9</v>
      </c>
      <c r="G25" s="259">
        <v>66</v>
      </c>
      <c r="H25" s="241"/>
    </row>
    <row r="26" spans="1:18" ht="24.9" customHeight="1" x14ac:dyDescent="0.4">
      <c r="A26" s="491" t="s">
        <v>8</v>
      </c>
      <c r="B26" s="226" t="s">
        <v>139</v>
      </c>
      <c r="C26" s="227" t="s">
        <v>271</v>
      </c>
      <c r="D26" s="260">
        <v>4.3</v>
      </c>
      <c r="E26" s="229" t="s">
        <v>97</v>
      </c>
      <c r="F26" s="261" t="s">
        <v>137</v>
      </c>
      <c r="G26" s="229" t="s">
        <v>138</v>
      </c>
      <c r="H26" s="249" t="s">
        <v>469</v>
      </c>
    </row>
    <row r="27" spans="1:18" ht="24.9" customHeight="1" x14ac:dyDescent="0.4">
      <c r="A27" s="436"/>
      <c r="B27" s="262" t="s">
        <v>604</v>
      </c>
      <c r="C27" s="263" t="s">
        <v>269</v>
      </c>
      <c r="D27" s="250">
        <v>11</v>
      </c>
      <c r="E27" s="250">
        <v>15.2</v>
      </c>
      <c r="F27" s="250">
        <v>10.9</v>
      </c>
      <c r="G27" s="248">
        <v>225</v>
      </c>
      <c r="H27" s="46" t="s">
        <v>603</v>
      </c>
    </row>
    <row r="28" spans="1:18" ht="24.9" customHeight="1" x14ac:dyDescent="0.4">
      <c r="A28" s="436"/>
      <c r="B28" s="232" t="s">
        <v>194</v>
      </c>
      <c r="C28" s="233">
        <v>180</v>
      </c>
      <c r="D28" s="228" t="s">
        <v>31</v>
      </c>
      <c r="E28" s="228" t="s">
        <v>32</v>
      </c>
      <c r="F28" s="237" t="s">
        <v>33</v>
      </c>
      <c r="G28" s="235" t="s">
        <v>35</v>
      </c>
      <c r="H28" s="238" t="s">
        <v>430</v>
      </c>
    </row>
    <row r="29" spans="1:18" ht="24.9" customHeight="1" x14ac:dyDescent="0.4">
      <c r="A29" s="436"/>
      <c r="B29" s="169" t="s">
        <v>190</v>
      </c>
      <c r="C29" s="151" t="s">
        <v>600</v>
      </c>
      <c r="D29" s="143">
        <v>0.4</v>
      </c>
      <c r="E29" s="144">
        <v>0.4</v>
      </c>
      <c r="F29" s="144">
        <v>9.8000000000000007</v>
      </c>
      <c r="G29" s="174">
        <v>47</v>
      </c>
      <c r="H29" s="241"/>
    </row>
    <row r="30" spans="1:18" ht="24.9" customHeight="1" x14ac:dyDescent="0.4">
      <c r="A30" s="434"/>
      <c r="B30" s="20" t="s">
        <v>82</v>
      </c>
      <c r="C30" s="239">
        <v>490</v>
      </c>
      <c r="D30" s="259">
        <f t="shared" ref="D30:F30" si="1">D26+D28+D29</f>
        <v>4.8</v>
      </c>
      <c r="E30" s="259">
        <f t="shared" si="1"/>
        <v>3.8299999999999996</v>
      </c>
      <c r="F30" s="259">
        <f t="shared" si="1"/>
        <v>44.7</v>
      </c>
      <c r="G30" s="259">
        <f>G26+G28+G29</f>
        <v>226</v>
      </c>
      <c r="H30" s="241"/>
    </row>
    <row r="31" spans="1:18" ht="20.25" customHeight="1" x14ac:dyDescent="0.4">
      <c r="A31" s="496" t="s">
        <v>83</v>
      </c>
      <c r="B31" s="438"/>
      <c r="C31" s="264">
        <f>C15+C17+C23+C25+C30</f>
        <v>1955</v>
      </c>
      <c r="D31" s="259">
        <f>D15+D17+D23+D25+D30</f>
        <v>51.379999999999988</v>
      </c>
      <c r="E31" s="259">
        <f t="shared" ref="E31:G31" si="2">E15+E17+E23+E25+E30</f>
        <v>39.54</v>
      </c>
      <c r="F31" s="259">
        <f t="shared" si="2"/>
        <v>212.7</v>
      </c>
      <c r="G31" s="259">
        <f t="shared" si="2"/>
        <v>1368.1599999999999</v>
      </c>
      <c r="H31" s="241"/>
    </row>
    <row r="32" spans="1:18" x14ac:dyDescent="0.4">
      <c r="A32" s="497" t="s">
        <v>24</v>
      </c>
      <c r="B32" s="497" t="s">
        <v>25</v>
      </c>
      <c r="C32" s="494" t="s">
        <v>26</v>
      </c>
      <c r="D32" s="494" t="s">
        <v>543</v>
      </c>
      <c r="E32" s="494"/>
      <c r="F32" s="494"/>
      <c r="G32" s="497" t="s">
        <v>38</v>
      </c>
      <c r="H32" s="497" t="s">
        <v>39</v>
      </c>
    </row>
    <row r="33" spans="1:8" ht="24.9" customHeight="1" x14ac:dyDescent="0.4">
      <c r="A33" s="492"/>
      <c r="B33" s="492"/>
      <c r="C33" s="491"/>
      <c r="D33" s="231" t="s">
        <v>4</v>
      </c>
      <c r="E33" s="231" t="s">
        <v>36</v>
      </c>
      <c r="F33" s="231" t="s">
        <v>30</v>
      </c>
      <c r="G33" s="492"/>
      <c r="H33" s="492"/>
    </row>
    <row r="34" spans="1:8" ht="24.9" customHeight="1" x14ac:dyDescent="0.4">
      <c r="A34" s="493" t="s">
        <v>333</v>
      </c>
      <c r="B34" s="455"/>
      <c r="C34" s="444"/>
      <c r="D34" s="444"/>
      <c r="E34" s="444"/>
      <c r="F34" s="444"/>
      <c r="G34" s="444"/>
      <c r="H34" s="445"/>
    </row>
    <row r="35" spans="1:8" ht="34.5" customHeight="1" x14ac:dyDescent="0.4">
      <c r="A35" s="494" t="s">
        <v>40</v>
      </c>
      <c r="B35" s="226" t="s">
        <v>270</v>
      </c>
      <c r="C35" s="227" t="s">
        <v>113</v>
      </c>
      <c r="D35" s="228" t="s">
        <v>187</v>
      </c>
      <c r="E35" s="228" t="s">
        <v>276</v>
      </c>
      <c r="F35" s="229" t="s">
        <v>277</v>
      </c>
      <c r="G35" s="230" t="s">
        <v>278</v>
      </c>
      <c r="H35" s="64" t="s">
        <v>435</v>
      </c>
    </row>
    <row r="36" spans="1:8" ht="24.9" customHeight="1" x14ac:dyDescent="0.4">
      <c r="A36" s="494"/>
      <c r="B36" s="18" t="s">
        <v>141</v>
      </c>
      <c r="C36" s="227" t="s">
        <v>142</v>
      </c>
      <c r="D36" s="228" t="s">
        <v>105</v>
      </c>
      <c r="E36" s="228" t="s">
        <v>143</v>
      </c>
      <c r="F36" s="228" t="s">
        <v>144</v>
      </c>
      <c r="G36" s="235" t="s">
        <v>145</v>
      </c>
      <c r="H36" s="236" t="s">
        <v>451</v>
      </c>
    </row>
    <row r="37" spans="1:8" ht="24.9" customHeight="1" x14ac:dyDescent="0.4">
      <c r="A37" s="494"/>
      <c r="B37" s="236" t="s">
        <v>67</v>
      </c>
      <c r="C37" s="233">
        <v>180</v>
      </c>
      <c r="D37" s="234">
        <v>1.3</v>
      </c>
      <c r="E37" s="234" t="s">
        <v>68</v>
      </c>
      <c r="F37" s="265" t="s">
        <v>69</v>
      </c>
      <c r="G37" s="230" t="s">
        <v>70</v>
      </c>
      <c r="H37" s="226" t="s">
        <v>436</v>
      </c>
    </row>
    <row r="38" spans="1:8" ht="24.9" customHeight="1" x14ac:dyDescent="0.4">
      <c r="A38" s="494"/>
      <c r="B38" s="20" t="s">
        <v>41</v>
      </c>
      <c r="C38" s="239">
        <v>425</v>
      </c>
      <c r="D38" s="240">
        <f>D37+D36+D35</f>
        <v>14.7</v>
      </c>
      <c r="E38" s="240">
        <f>E37+E36+E35</f>
        <v>9.5</v>
      </c>
      <c r="F38" s="240">
        <f>F37+F36+F35</f>
        <v>59.2</v>
      </c>
      <c r="G38" s="239">
        <f>G37+G36+G35</f>
        <v>383</v>
      </c>
      <c r="H38" s="266"/>
    </row>
    <row r="39" spans="1:8" ht="24.9" customHeight="1" x14ac:dyDescent="0.4">
      <c r="A39" s="491" t="s">
        <v>23</v>
      </c>
      <c r="B39" s="242" t="s">
        <v>42</v>
      </c>
      <c r="C39" s="228" t="s">
        <v>551</v>
      </c>
      <c r="D39" s="234">
        <v>1.08</v>
      </c>
      <c r="E39" s="243">
        <v>0.5</v>
      </c>
      <c r="F39" s="243">
        <v>11.6</v>
      </c>
      <c r="G39" s="244">
        <v>55.16</v>
      </c>
      <c r="H39" s="241"/>
    </row>
    <row r="40" spans="1:8" ht="24.9" customHeight="1" x14ac:dyDescent="0.4">
      <c r="A40" s="434"/>
      <c r="B40" s="25" t="s">
        <v>44</v>
      </c>
      <c r="C40" s="245">
        <v>150</v>
      </c>
      <c r="D40" s="240">
        <f>D39</f>
        <v>1.08</v>
      </c>
      <c r="E40" s="240">
        <f>E39</f>
        <v>0.5</v>
      </c>
      <c r="F40" s="240">
        <f>F39</f>
        <v>11.6</v>
      </c>
      <c r="G40" s="239">
        <v>55</v>
      </c>
      <c r="H40" s="266"/>
    </row>
    <row r="41" spans="1:8" ht="24.9" customHeight="1" x14ac:dyDescent="0.4">
      <c r="A41" s="452" t="s">
        <v>6</v>
      </c>
      <c r="B41" s="336" t="s">
        <v>90</v>
      </c>
      <c r="C41" s="306">
        <v>60</v>
      </c>
      <c r="D41" s="307">
        <v>1.4</v>
      </c>
      <c r="E41" s="307">
        <v>2.7</v>
      </c>
      <c r="F41" s="308">
        <v>6.3</v>
      </c>
      <c r="G41" s="309">
        <v>55</v>
      </c>
      <c r="H41" s="311" t="s">
        <v>440</v>
      </c>
    </row>
    <row r="42" spans="1:8" ht="24.9" customHeight="1" x14ac:dyDescent="0.4">
      <c r="A42" s="435"/>
      <c r="B42" s="236" t="s">
        <v>203</v>
      </c>
      <c r="C42" s="233">
        <v>180</v>
      </c>
      <c r="D42" s="228" t="s">
        <v>314</v>
      </c>
      <c r="E42" s="228" t="s">
        <v>306</v>
      </c>
      <c r="F42" s="228" t="s">
        <v>218</v>
      </c>
      <c r="G42" s="230" t="s">
        <v>274</v>
      </c>
      <c r="H42" s="238" t="s">
        <v>461</v>
      </c>
    </row>
    <row r="43" spans="1:8" ht="24" customHeight="1" x14ac:dyDescent="0.4">
      <c r="A43" s="435"/>
      <c r="B43" s="267" t="s">
        <v>204</v>
      </c>
      <c r="C43" s="233">
        <v>70</v>
      </c>
      <c r="D43" s="228" t="s">
        <v>205</v>
      </c>
      <c r="E43" s="228" t="s">
        <v>206</v>
      </c>
      <c r="F43" s="228" t="s">
        <v>76</v>
      </c>
      <c r="G43" s="230">
        <v>185</v>
      </c>
      <c r="H43" s="238" t="s">
        <v>488</v>
      </c>
    </row>
    <row r="44" spans="1:8" ht="24.9" customHeight="1" x14ac:dyDescent="0.4">
      <c r="A44" s="435"/>
      <c r="B44" s="236" t="s">
        <v>180</v>
      </c>
      <c r="C44" s="233">
        <v>130</v>
      </c>
      <c r="D44" s="228" t="s">
        <v>46</v>
      </c>
      <c r="E44" s="228" t="s">
        <v>143</v>
      </c>
      <c r="F44" s="228" t="s">
        <v>185</v>
      </c>
      <c r="G44" s="230" t="s">
        <v>186</v>
      </c>
      <c r="H44" s="238" t="s">
        <v>455</v>
      </c>
    </row>
    <row r="45" spans="1:8" ht="24" customHeight="1" x14ac:dyDescent="0.4">
      <c r="A45" s="435"/>
      <c r="B45" s="246" t="s">
        <v>50</v>
      </c>
      <c r="C45" s="233">
        <v>50</v>
      </c>
      <c r="D45" s="234" t="s">
        <v>51</v>
      </c>
      <c r="E45" s="234" t="s">
        <v>52</v>
      </c>
      <c r="F45" s="243" t="s">
        <v>53</v>
      </c>
      <c r="G45" s="268" t="s">
        <v>54</v>
      </c>
      <c r="H45" s="266"/>
    </row>
    <row r="46" spans="1:8" ht="24.9" customHeight="1" x14ac:dyDescent="0.4">
      <c r="A46" s="436"/>
      <c r="B46" s="236" t="s">
        <v>327</v>
      </c>
      <c r="C46" s="233">
        <v>180</v>
      </c>
      <c r="D46" s="228">
        <v>0.9</v>
      </c>
      <c r="E46" s="228" t="s">
        <v>102</v>
      </c>
      <c r="F46" s="237" t="s">
        <v>103</v>
      </c>
      <c r="G46" s="268" t="s">
        <v>96</v>
      </c>
      <c r="H46" s="269" t="s">
        <v>443</v>
      </c>
    </row>
    <row r="47" spans="1:8" ht="24.9" customHeight="1" x14ac:dyDescent="0.4">
      <c r="A47" s="434"/>
      <c r="B47" s="20" t="s">
        <v>80</v>
      </c>
      <c r="C47" s="254">
        <f>SUM(C41:C46)</f>
        <v>670</v>
      </c>
      <c r="D47" s="255">
        <f>D46+D45+D44+D43+D42+D41</f>
        <v>26.01</v>
      </c>
      <c r="E47" s="255">
        <f>E46+E45+E44+E43+E42+E41</f>
        <v>23.105</v>
      </c>
      <c r="F47" s="255">
        <f>F46+F45+F44+F43+F42+F41</f>
        <v>95.75</v>
      </c>
      <c r="G47" s="256">
        <f>G46+G45+G44+G43+G42+G41</f>
        <v>668</v>
      </c>
      <c r="H47" s="266"/>
    </row>
    <row r="48" spans="1:8" ht="24.9" customHeight="1" x14ac:dyDescent="0.4">
      <c r="A48" s="491" t="s">
        <v>59</v>
      </c>
      <c r="B48" s="242" t="s">
        <v>42</v>
      </c>
      <c r="C48" s="246">
        <v>180</v>
      </c>
      <c r="D48" s="246">
        <v>1.3</v>
      </c>
      <c r="E48" s="246">
        <v>0.6</v>
      </c>
      <c r="F48" s="246">
        <v>13.9</v>
      </c>
      <c r="G48" s="257">
        <v>66</v>
      </c>
      <c r="H48" s="236"/>
    </row>
    <row r="49" spans="1:8" ht="24.9" customHeight="1" x14ac:dyDescent="0.4">
      <c r="A49" s="434"/>
      <c r="B49" s="20" t="s">
        <v>81</v>
      </c>
      <c r="C49" s="270">
        <v>180</v>
      </c>
      <c r="D49" s="258">
        <v>1.3</v>
      </c>
      <c r="E49" s="258">
        <v>0.6</v>
      </c>
      <c r="F49" s="258">
        <v>13.9</v>
      </c>
      <c r="G49" s="259">
        <v>66</v>
      </c>
      <c r="H49" s="266"/>
    </row>
    <row r="50" spans="1:8" ht="24.9" customHeight="1" x14ac:dyDescent="0.4">
      <c r="A50" s="491" t="s">
        <v>8</v>
      </c>
      <c r="B50" s="226" t="s">
        <v>744</v>
      </c>
      <c r="C50" s="233" t="s">
        <v>124</v>
      </c>
      <c r="D50" s="228" t="s">
        <v>170</v>
      </c>
      <c r="E50" s="228" t="s">
        <v>170</v>
      </c>
      <c r="F50" s="237" t="s">
        <v>16</v>
      </c>
      <c r="G50" s="235" t="s">
        <v>303</v>
      </c>
      <c r="H50" s="236" t="s">
        <v>458</v>
      </c>
    </row>
    <row r="51" spans="1:8" ht="24.9" customHeight="1" x14ac:dyDescent="0.4">
      <c r="A51" s="436"/>
      <c r="B51" s="232" t="s">
        <v>194</v>
      </c>
      <c r="C51" s="233">
        <v>180</v>
      </c>
      <c r="D51" s="228" t="s">
        <v>31</v>
      </c>
      <c r="E51" s="228" t="s">
        <v>32</v>
      </c>
      <c r="F51" s="237" t="s">
        <v>33</v>
      </c>
      <c r="G51" s="235" t="s">
        <v>35</v>
      </c>
      <c r="H51" s="238" t="s">
        <v>430</v>
      </c>
    </row>
    <row r="52" spans="1:8" ht="24.9" customHeight="1" x14ac:dyDescent="0.4">
      <c r="A52" s="436"/>
      <c r="B52" s="246" t="s">
        <v>66</v>
      </c>
      <c r="C52" s="247">
        <v>50</v>
      </c>
      <c r="D52" s="250">
        <v>3.8</v>
      </c>
      <c r="E52" s="250">
        <v>0.4</v>
      </c>
      <c r="F52" s="250">
        <v>24.6</v>
      </c>
      <c r="G52" s="248">
        <v>117</v>
      </c>
      <c r="H52" s="46" t="s">
        <v>446</v>
      </c>
    </row>
    <row r="53" spans="1:8" ht="24.9" customHeight="1" x14ac:dyDescent="0.4">
      <c r="A53" s="436"/>
      <c r="B53" s="249" t="s">
        <v>131</v>
      </c>
      <c r="C53" s="246">
        <v>100</v>
      </c>
      <c r="D53" s="246">
        <v>0.4</v>
      </c>
      <c r="E53" s="246">
        <v>0.3</v>
      </c>
      <c r="F53" s="246">
        <v>10.3</v>
      </c>
      <c r="G53" s="246">
        <v>47</v>
      </c>
      <c r="H53" s="266"/>
    </row>
    <row r="54" spans="1:8" ht="24.9" customHeight="1" x14ac:dyDescent="0.4">
      <c r="A54" s="434"/>
      <c r="B54" s="20" t="s">
        <v>82</v>
      </c>
      <c r="C54" s="239">
        <v>484</v>
      </c>
      <c r="D54" s="240">
        <f t="shared" ref="D54:E54" si="3">D50+D51+D52+D53</f>
        <v>13.299999999999999</v>
      </c>
      <c r="E54" s="240">
        <f t="shared" si="3"/>
        <v>9.73</v>
      </c>
      <c r="F54" s="240">
        <f>F50+F51+F52+F53</f>
        <v>80.100000000000009</v>
      </c>
      <c r="G54" s="239">
        <f>G50+G51+G52+G53</f>
        <v>481</v>
      </c>
      <c r="H54" s="266"/>
    </row>
    <row r="55" spans="1:8" ht="20.25" customHeight="1" x14ac:dyDescent="0.4">
      <c r="A55" s="496" t="s">
        <v>83</v>
      </c>
      <c r="B55" s="438"/>
      <c r="C55" s="264">
        <f>C54+C49+C47+C40+C38</f>
        <v>1909</v>
      </c>
      <c r="D55" s="259">
        <f>D38+D40+D47+D49+D54</f>
        <v>56.389999999999993</v>
      </c>
      <c r="E55" s="259">
        <f>E38+E40+E47+E49+E54</f>
        <v>43.435000000000002</v>
      </c>
      <c r="F55" s="259">
        <f>F38+F40+F47+F49+F54</f>
        <v>260.55</v>
      </c>
      <c r="G55" s="259">
        <f>G38+G40+G47+G49+G54</f>
        <v>1653</v>
      </c>
      <c r="H55" s="241"/>
    </row>
    <row r="56" spans="1:8" x14ac:dyDescent="0.4">
      <c r="A56" s="497" t="s">
        <v>24</v>
      </c>
      <c r="B56" s="497" t="s">
        <v>25</v>
      </c>
      <c r="C56" s="494" t="s">
        <v>26</v>
      </c>
      <c r="D56" s="494" t="s">
        <v>543</v>
      </c>
      <c r="E56" s="494"/>
      <c r="F56" s="494"/>
      <c r="G56" s="497" t="s">
        <v>38</v>
      </c>
      <c r="H56" s="497" t="s">
        <v>39</v>
      </c>
    </row>
    <row r="57" spans="1:8" ht="24.9" customHeight="1" x14ac:dyDescent="0.4">
      <c r="A57" s="492"/>
      <c r="B57" s="492"/>
      <c r="C57" s="491"/>
      <c r="D57" s="231" t="s">
        <v>4</v>
      </c>
      <c r="E57" s="231" t="s">
        <v>36</v>
      </c>
      <c r="F57" s="231" t="s">
        <v>30</v>
      </c>
      <c r="G57" s="492"/>
      <c r="H57" s="492"/>
    </row>
    <row r="58" spans="1:8" ht="24.9" customHeight="1" x14ac:dyDescent="0.4">
      <c r="A58" s="493" t="s">
        <v>332</v>
      </c>
      <c r="B58" s="455"/>
      <c r="C58" s="444"/>
      <c r="D58" s="444"/>
      <c r="E58" s="444"/>
      <c r="F58" s="444"/>
      <c r="G58" s="444"/>
      <c r="H58" s="445"/>
    </row>
    <row r="59" spans="1:8" ht="24.9" customHeight="1" x14ac:dyDescent="0.4">
      <c r="A59" s="494" t="s">
        <v>40</v>
      </c>
      <c r="B59" s="271" t="s">
        <v>745</v>
      </c>
      <c r="C59" s="227" t="s">
        <v>113</v>
      </c>
      <c r="D59" s="260">
        <v>6.3</v>
      </c>
      <c r="E59" s="229" t="s">
        <v>140</v>
      </c>
      <c r="F59" s="228" t="s">
        <v>330</v>
      </c>
      <c r="G59" s="235" t="s">
        <v>331</v>
      </c>
      <c r="H59" s="249" t="s">
        <v>447</v>
      </c>
    </row>
    <row r="60" spans="1:8" ht="24.9" customHeight="1" x14ac:dyDescent="0.4">
      <c r="A60" s="494"/>
      <c r="B60" s="18" t="s">
        <v>104</v>
      </c>
      <c r="C60" s="227">
        <v>30</v>
      </c>
      <c r="D60" s="228">
        <v>3.2</v>
      </c>
      <c r="E60" s="228">
        <v>0.3</v>
      </c>
      <c r="F60" s="228">
        <v>15.3</v>
      </c>
      <c r="G60" s="235">
        <v>79</v>
      </c>
      <c r="H60" s="236"/>
    </row>
    <row r="61" spans="1:8" ht="24.9" customHeight="1" x14ac:dyDescent="0.4">
      <c r="A61" s="494"/>
      <c r="B61" s="232" t="s">
        <v>194</v>
      </c>
      <c r="C61" s="233">
        <v>180</v>
      </c>
      <c r="D61" s="228" t="s">
        <v>31</v>
      </c>
      <c r="E61" s="228" t="s">
        <v>32</v>
      </c>
      <c r="F61" s="237" t="s">
        <v>33</v>
      </c>
      <c r="G61" s="235" t="s">
        <v>35</v>
      </c>
      <c r="H61" s="238" t="s">
        <v>430</v>
      </c>
    </row>
    <row r="62" spans="1:8" ht="24.9" customHeight="1" x14ac:dyDescent="0.4">
      <c r="A62" s="494"/>
      <c r="B62" s="20" t="s">
        <v>41</v>
      </c>
      <c r="C62" s="239">
        <v>420</v>
      </c>
      <c r="D62" s="240">
        <f>D61+D60+D59</f>
        <v>9.6</v>
      </c>
      <c r="E62" s="240">
        <f>E61+E60+E59</f>
        <v>8.43</v>
      </c>
      <c r="F62" s="240">
        <f>F61+F60+F59</f>
        <v>57</v>
      </c>
      <c r="G62" s="239">
        <f>G61+G60+G59</f>
        <v>333</v>
      </c>
      <c r="H62" s="266"/>
    </row>
    <row r="63" spans="1:8" ht="24.9" customHeight="1" x14ac:dyDescent="0.4">
      <c r="A63" s="491" t="s">
        <v>23</v>
      </c>
      <c r="B63" s="242" t="s">
        <v>190</v>
      </c>
      <c r="C63" s="228" t="s">
        <v>600</v>
      </c>
      <c r="D63" s="234">
        <v>0.4</v>
      </c>
      <c r="E63" s="243">
        <v>0.4</v>
      </c>
      <c r="F63" s="243">
        <v>9.8000000000000007</v>
      </c>
      <c r="G63" s="244">
        <v>47</v>
      </c>
      <c r="H63" s="266"/>
    </row>
    <row r="64" spans="1:8" ht="24.9" customHeight="1" x14ac:dyDescent="0.4">
      <c r="A64" s="434"/>
      <c r="B64" s="25" t="s">
        <v>44</v>
      </c>
      <c r="C64" s="245">
        <v>100</v>
      </c>
      <c r="D64" s="240">
        <f>D63</f>
        <v>0.4</v>
      </c>
      <c r="E64" s="240">
        <f>E63</f>
        <v>0.4</v>
      </c>
      <c r="F64" s="240">
        <f>F63</f>
        <v>9.8000000000000007</v>
      </c>
      <c r="G64" s="239">
        <f>G63</f>
        <v>47</v>
      </c>
      <c r="H64" s="266"/>
    </row>
    <row r="65" spans="1:8" ht="24.75" customHeight="1" x14ac:dyDescent="0.4">
      <c r="A65" s="452" t="s">
        <v>6</v>
      </c>
      <c r="B65" s="232" t="s">
        <v>556</v>
      </c>
      <c r="C65" s="233">
        <v>60</v>
      </c>
      <c r="D65" s="228" t="s">
        <v>52</v>
      </c>
      <c r="E65" s="228" t="s">
        <v>208</v>
      </c>
      <c r="F65" s="237" t="s">
        <v>62</v>
      </c>
      <c r="G65" s="229" t="s">
        <v>78</v>
      </c>
      <c r="H65" s="236" t="s">
        <v>557</v>
      </c>
    </row>
    <row r="66" spans="1:8" ht="24.9" customHeight="1" x14ac:dyDescent="0.4">
      <c r="A66" s="435"/>
      <c r="B66" s="246" t="s">
        <v>776</v>
      </c>
      <c r="C66" s="247" t="s">
        <v>287</v>
      </c>
      <c r="D66" s="247">
        <v>1.5</v>
      </c>
      <c r="E66" s="247">
        <v>3.8</v>
      </c>
      <c r="F66" s="247">
        <v>9.9</v>
      </c>
      <c r="G66" s="248">
        <v>81</v>
      </c>
      <c r="H66" s="269" t="s">
        <v>491</v>
      </c>
    </row>
    <row r="67" spans="1:8" ht="24.9" customHeight="1" x14ac:dyDescent="0.4">
      <c r="A67" s="435"/>
      <c r="B67" s="236" t="s">
        <v>259</v>
      </c>
      <c r="C67" s="233">
        <v>100</v>
      </c>
      <c r="D67" s="228" t="s">
        <v>260</v>
      </c>
      <c r="E67" s="228" t="s">
        <v>156</v>
      </c>
      <c r="F67" s="228" t="s">
        <v>261</v>
      </c>
      <c r="G67" s="230" t="s">
        <v>262</v>
      </c>
      <c r="H67" s="269" t="s">
        <v>449</v>
      </c>
    </row>
    <row r="68" spans="1:8" ht="24.9" customHeight="1" x14ac:dyDescent="0.4">
      <c r="A68" s="435"/>
      <c r="B68" s="246" t="s">
        <v>50</v>
      </c>
      <c r="C68" s="233">
        <v>50</v>
      </c>
      <c r="D68" s="234" t="s">
        <v>51</v>
      </c>
      <c r="E68" s="234" t="s">
        <v>52</v>
      </c>
      <c r="F68" s="243" t="s">
        <v>53</v>
      </c>
      <c r="G68" s="235" t="s">
        <v>54</v>
      </c>
      <c r="H68" s="266"/>
    </row>
    <row r="69" spans="1:8" ht="24.9" customHeight="1" x14ac:dyDescent="0.4">
      <c r="A69" s="436"/>
      <c r="B69" s="226" t="s">
        <v>210</v>
      </c>
      <c r="C69" s="233">
        <v>180</v>
      </c>
      <c r="D69" s="228">
        <v>0.9</v>
      </c>
      <c r="E69" s="228" t="s">
        <v>102</v>
      </c>
      <c r="F69" s="237" t="s">
        <v>103</v>
      </c>
      <c r="G69" s="235" t="s">
        <v>96</v>
      </c>
      <c r="H69" s="269" t="s">
        <v>450</v>
      </c>
    </row>
    <row r="70" spans="1:8" ht="24.9" customHeight="1" x14ac:dyDescent="0.4">
      <c r="A70" s="434"/>
      <c r="B70" s="20" t="s">
        <v>80</v>
      </c>
      <c r="C70" s="272">
        <v>578</v>
      </c>
      <c r="D70" s="255">
        <f>D69+D68+D67+D66+D65</f>
        <v>21.970000000000002</v>
      </c>
      <c r="E70" s="255">
        <f>E69+E68+E67+E66+E65</f>
        <v>23.945</v>
      </c>
      <c r="F70" s="255">
        <f>F69+F68+F67+F66+F65</f>
        <v>107.95</v>
      </c>
      <c r="G70" s="256">
        <f>G69+G68+G67+G66+G65</f>
        <v>694</v>
      </c>
      <c r="H70" s="266"/>
    </row>
    <row r="71" spans="1:8" ht="24.9" customHeight="1" x14ac:dyDescent="0.4">
      <c r="A71" s="491" t="s">
        <v>59</v>
      </c>
      <c r="B71" s="169" t="s">
        <v>42</v>
      </c>
      <c r="C71" s="162">
        <v>180</v>
      </c>
      <c r="D71" s="162">
        <v>1.3</v>
      </c>
      <c r="E71" s="162">
        <v>0.6</v>
      </c>
      <c r="F71" s="162">
        <v>13.9</v>
      </c>
      <c r="G71" s="170">
        <v>66</v>
      </c>
      <c r="H71" s="236"/>
    </row>
    <row r="72" spans="1:8" ht="24.9" customHeight="1" x14ac:dyDescent="0.4">
      <c r="A72" s="436"/>
      <c r="B72" s="390" t="s">
        <v>125</v>
      </c>
      <c r="C72" s="347">
        <v>40</v>
      </c>
      <c r="D72" s="307">
        <v>2.27</v>
      </c>
      <c r="E72" s="307">
        <v>2.93</v>
      </c>
      <c r="F72" s="348">
        <v>36.200000000000003</v>
      </c>
      <c r="G72" s="309">
        <v>180.36</v>
      </c>
      <c r="H72" s="310"/>
    </row>
    <row r="73" spans="1:8" ht="24" customHeight="1" x14ac:dyDescent="0.4">
      <c r="A73" s="434"/>
      <c r="B73" s="20" t="s">
        <v>81</v>
      </c>
      <c r="C73" s="171">
        <v>220</v>
      </c>
      <c r="D73" s="171">
        <v>3.57</v>
      </c>
      <c r="E73" s="171">
        <v>3.53</v>
      </c>
      <c r="F73" s="171">
        <v>50.1</v>
      </c>
      <c r="G73" s="172">
        <v>246</v>
      </c>
      <c r="H73" s="266"/>
    </row>
    <row r="74" spans="1:8" ht="24.9" customHeight="1" x14ac:dyDescent="0.4">
      <c r="A74" s="491" t="s">
        <v>8</v>
      </c>
      <c r="B74" s="236" t="s">
        <v>336</v>
      </c>
      <c r="C74" s="233" t="s">
        <v>337</v>
      </c>
      <c r="D74" s="228" t="s">
        <v>338</v>
      </c>
      <c r="E74" s="228" t="s">
        <v>146</v>
      </c>
      <c r="F74" s="228" t="s">
        <v>238</v>
      </c>
      <c r="G74" s="230" t="s">
        <v>339</v>
      </c>
      <c r="H74" s="269" t="s">
        <v>454</v>
      </c>
    </row>
    <row r="75" spans="1:8" ht="24.9" customHeight="1" x14ac:dyDescent="0.4">
      <c r="A75" s="436"/>
      <c r="B75" s="236" t="s">
        <v>382</v>
      </c>
      <c r="C75" s="227">
        <v>120</v>
      </c>
      <c r="D75" s="228" t="s">
        <v>408</v>
      </c>
      <c r="E75" s="228" t="s">
        <v>409</v>
      </c>
      <c r="F75" s="228" t="s">
        <v>410</v>
      </c>
      <c r="G75" s="228" t="s">
        <v>411</v>
      </c>
      <c r="H75" s="238" t="s">
        <v>458</v>
      </c>
    </row>
    <row r="76" spans="1:8" ht="24.9" customHeight="1" x14ac:dyDescent="0.4">
      <c r="A76" s="436"/>
      <c r="B76" s="236" t="s">
        <v>560</v>
      </c>
      <c r="C76" s="233">
        <v>180</v>
      </c>
      <c r="D76" s="273">
        <v>0.2</v>
      </c>
      <c r="E76" s="273">
        <v>0.03</v>
      </c>
      <c r="F76" s="273" t="s">
        <v>187</v>
      </c>
      <c r="G76" s="274">
        <v>33</v>
      </c>
      <c r="H76" s="269" t="s">
        <v>446</v>
      </c>
    </row>
    <row r="77" spans="1:8" ht="24.9" customHeight="1" x14ac:dyDescent="0.4">
      <c r="A77" s="436"/>
      <c r="B77" s="246" t="s">
        <v>66</v>
      </c>
      <c r="C77" s="247">
        <v>50</v>
      </c>
      <c r="D77" s="250">
        <v>3.8</v>
      </c>
      <c r="E77" s="250">
        <v>0.4</v>
      </c>
      <c r="F77" s="250">
        <v>24.6</v>
      </c>
      <c r="G77" s="248">
        <v>117</v>
      </c>
      <c r="H77" s="232"/>
    </row>
    <row r="78" spans="1:8" ht="24.9" hidden="1" customHeight="1" x14ac:dyDescent="0.4">
      <c r="A78" s="436"/>
      <c r="B78" s="249"/>
      <c r="C78" s="275"/>
      <c r="D78" s="234"/>
      <c r="E78" s="234"/>
      <c r="F78" s="276"/>
      <c r="G78" s="235"/>
      <c r="H78" s="241"/>
    </row>
    <row r="79" spans="1:8" ht="24.9" customHeight="1" x14ac:dyDescent="0.4">
      <c r="A79" s="434"/>
      <c r="B79" s="20" t="s">
        <v>82</v>
      </c>
      <c r="C79" s="239">
        <v>485</v>
      </c>
      <c r="D79" s="277">
        <f>D74+D75+D76+D77+D78</f>
        <v>19.04</v>
      </c>
      <c r="E79" s="277">
        <f t="shared" ref="E79:G79" si="4">E74+E75+E76+E77+E78</f>
        <v>15.49</v>
      </c>
      <c r="F79" s="277">
        <f t="shared" si="4"/>
        <v>55.6</v>
      </c>
      <c r="G79" s="259">
        <f t="shared" si="4"/>
        <v>388</v>
      </c>
      <c r="H79" s="241"/>
    </row>
    <row r="80" spans="1:8" ht="20.25" customHeight="1" x14ac:dyDescent="0.4">
      <c r="A80" s="496" t="s">
        <v>83</v>
      </c>
      <c r="B80" s="438"/>
      <c r="C80" s="259">
        <f>C79+C73+C70+C64+C62</f>
        <v>1803</v>
      </c>
      <c r="D80" s="259">
        <f>D79+D73+D70+D64+D62</f>
        <v>54.58</v>
      </c>
      <c r="E80" s="259">
        <f>E79+E73+E70+E64+E62</f>
        <v>51.795000000000002</v>
      </c>
      <c r="F80" s="259">
        <f>F79+F73+F70+F64+F62</f>
        <v>280.45000000000005</v>
      </c>
      <c r="G80" s="259">
        <f>G79+G73+G70+G64+G62</f>
        <v>1708</v>
      </c>
      <c r="H80" s="241"/>
    </row>
    <row r="81" spans="1:8" x14ac:dyDescent="0.4">
      <c r="A81" s="497" t="s">
        <v>24</v>
      </c>
      <c r="B81" s="497" t="s">
        <v>25</v>
      </c>
      <c r="C81" s="494" t="s">
        <v>26</v>
      </c>
      <c r="D81" s="494" t="s">
        <v>543</v>
      </c>
      <c r="E81" s="494"/>
      <c r="F81" s="494"/>
      <c r="G81" s="497" t="s">
        <v>38</v>
      </c>
      <c r="H81" s="497" t="s">
        <v>39</v>
      </c>
    </row>
    <row r="82" spans="1:8" ht="24.9" customHeight="1" x14ac:dyDescent="0.4">
      <c r="A82" s="492"/>
      <c r="B82" s="492"/>
      <c r="C82" s="491"/>
      <c r="D82" s="231" t="s">
        <v>4</v>
      </c>
      <c r="E82" s="231" t="s">
        <v>36</v>
      </c>
      <c r="F82" s="231" t="s">
        <v>30</v>
      </c>
      <c r="G82" s="492"/>
      <c r="H82" s="492"/>
    </row>
    <row r="83" spans="1:8" ht="32.25" customHeight="1" x14ac:dyDescent="0.4">
      <c r="A83" s="493" t="s">
        <v>334</v>
      </c>
      <c r="B83" s="455"/>
      <c r="C83" s="444"/>
      <c r="D83" s="444"/>
      <c r="E83" s="444"/>
      <c r="F83" s="444"/>
      <c r="G83" s="444"/>
      <c r="H83" s="445"/>
    </row>
    <row r="84" spans="1:8" ht="24.9" customHeight="1" x14ac:dyDescent="0.4">
      <c r="A84" s="494" t="s">
        <v>40</v>
      </c>
      <c r="B84" s="236" t="s">
        <v>746</v>
      </c>
      <c r="C84" s="233" t="s">
        <v>113</v>
      </c>
      <c r="D84" s="228" t="s">
        <v>140</v>
      </c>
      <c r="E84" s="228" t="s">
        <v>222</v>
      </c>
      <c r="F84" s="228" t="s">
        <v>223</v>
      </c>
      <c r="G84" s="230" t="s">
        <v>224</v>
      </c>
      <c r="H84" s="236" t="s">
        <v>442</v>
      </c>
    </row>
    <row r="85" spans="1:8" ht="24.9" customHeight="1" x14ac:dyDescent="0.4">
      <c r="A85" s="494"/>
      <c r="B85" s="18" t="s">
        <v>141</v>
      </c>
      <c r="C85" s="227" t="s">
        <v>142</v>
      </c>
      <c r="D85" s="228" t="s">
        <v>105</v>
      </c>
      <c r="E85" s="228" t="s">
        <v>143</v>
      </c>
      <c r="F85" s="228" t="s">
        <v>144</v>
      </c>
      <c r="G85" s="235" t="s">
        <v>145</v>
      </c>
      <c r="H85" s="236" t="s">
        <v>451</v>
      </c>
    </row>
    <row r="86" spans="1:8" ht="24.9" customHeight="1" x14ac:dyDescent="0.4">
      <c r="A86" s="494"/>
      <c r="B86" s="232" t="s">
        <v>194</v>
      </c>
      <c r="C86" s="233">
        <v>180</v>
      </c>
      <c r="D86" s="228" t="s">
        <v>31</v>
      </c>
      <c r="E86" s="228" t="s">
        <v>32</v>
      </c>
      <c r="F86" s="237" t="s">
        <v>33</v>
      </c>
      <c r="G86" s="235" t="s">
        <v>35</v>
      </c>
      <c r="H86" s="238" t="s">
        <v>430</v>
      </c>
    </row>
    <row r="87" spans="1:8" ht="24.9" customHeight="1" x14ac:dyDescent="0.4">
      <c r="A87" s="494"/>
      <c r="B87" s="20" t="s">
        <v>41</v>
      </c>
      <c r="C87" s="239">
        <v>425</v>
      </c>
      <c r="D87" s="240">
        <f>D86+D85+D84</f>
        <v>13.2</v>
      </c>
      <c r="E87" s="240">
        <f>E86+E85+E84</f>
        <v>12.83</v>
      </c>
      <c r="F87" s="240">
        <f>F86+F85+F84</f>
        <v>58.3</v>
      </c>
      <c r="G87" s="239">
        <f>G86+G85+G84</f>
        <v>392</v>
      </c>
      <c r="H87" s="266"/>
    </row>
    <row r="88" spans="1:8" ht="24.9" customHeight="1" x14ac:dyDescent="0.4">
      <c r="A88" s="491" t="s">
        <v>23</v>
      </c>
      <c r="B88" s="232" t="s">
        <v>147</v>
      </c>
      <c r="C88" s="233">
        <v>100</v>
      </c>
      <c r="D88" s="228" t="s">
        <v>76</v>
      </c>
      <c r="E88" s="228" t="s">
        <v>148</v>
      </c>
      <c r="F88" s="278" t="s">
        <v>149</v>
      </c>
      <c r="G88" s="230" t="s">
        <v>150</v>
      </c>
      <c r="H88" s="269" t="s">
        <v>460</v>
      </c>
    </row>
    <row r="89" spans="1:8" ht="24.9" customHeight="1" x14ac:dyDescent="0.4">
      <c r="A89" s="434"/>
      <c r="B89" s="25" t="s">
        <v>44</v>
      </c>
      <c r="C89" s="245">
        <v>100</v>
      </c>
      <c r="D89" s="240" t="str">
        <f>D88</f>
        <v>0,3</v>
      </c>
      <c r="E89" s="240" t="str">
        <f>E88</f>
        <v>0,13</v>
      </c>
      <c r="F89" s="240" t="str">
        <f>F88</f>
        <v>13,4</v>
      </c>
      <c r="G89" s="239" t="str">
        <f>G88</f>
        <v>55,5</v>
      </c>
      <c r="H89" s="266"/>
    </row>
    <row r="90" spans="1:8" ht="24.9" customHeight="1" x14ac:dyDescent="0.4">
      <c r="A90" s="452" t="s">
        <v>6</v>
      </c>
      <c r="B90" s="249" t="s">
        <v>191</v>
      </c>
      <c r="C90" s="233">
        <v>60</v>
      </c>
      <c r="D90" s="279" t="s">
        <v>93</v>
      </c>
      <c r="E90" s="237" t="s">
        <v>192</v>
      </c>
      <c r="F90" s="237" t="s">
        <v>193</v>
      </c>
      <c r="G90" s="244" t="s">
        <v>313</v>
      </c>
      <c r="H90" s="249" t="s">
        <v>440</v>
      </c>
    </row>
    <row r="91" spans="1:8" ht="36.75" customHeight="1" x14ac:dyDescent="0.4">
      <c r="A91" s="435"/>
      <c r="B91" s="232" t="s">
        <v>777</v>
      </c>
      <c r="C91" s="233" t="s">
        <v>287</v>
      </c>
      <c r="D91" s="234">
        <v>1.29</v>
      </c>
      <c r="E91" s="234">
        <v>4.1399999999999997</v>
      </c>
      <c r="F91" s="234">
        <v>9</v>
      </c>
      <c r="G91" s="230">
        <v>77.400000000000006</v>
      </c>
      <c r="H91" s="236" t="s">
        <v>431</v>
      </c>
    </row>
    <row r="92" spans="1:8" ht="24.9" customHeight="1" x14ac:dyDescent="0.4">
      <c r="A92" s="435"/>
      <c r="B92" s="226" t="s">
        <v>604</v>
      </c>
      <c r="C92" s="263" t="s">
        <v>269</v>
      </c>
      <c r="D92" s="250">
        <v>11</v>
      </c>
      <c r="E92" s="250">
        <v>15.2</v>
      </c>
      <c r="F92" s="250">
        <v>10.9</v>
      </c>
      <c r="G92" s="248">
        <v>225</v>
      </c>
      <c r="H92" s="46" t="s">
        <v>603</v>
      </c>
    </row>
    <row r="93" spans="1:8" ht="24.9" customHeight="1" x14ac:dyDescent="0.4">
      <c r="A93" s="435"/>
      <c r="B93" s="232" t="s">
        <v>326</v>
      </c>
      <c r="C93" s="233">
        <v>120</v>
      </c>
      <c r="D93" s="228" t="s">
        <v>216</v>
      </c>
      <c r="E93" s="228" t="s">
        <v>217</v>
      </c>
      <c r="F93" s="237" t="s">
        <v>218</v>
      </c>
      <c r="G93" s="235" t="s">
        <v>219</v>
      </c>
      <c r="H93" s="238" t="s">
        <v>442</v>
      </c>
    </row>
    <row r="94" spans="1:8" ht="24.9" customHeight="1" x14ac:dyDescent="0.4">
      <c r="A94" s="435"/>
      <c r="B94" s="246" t="s">
        <v>50</v>
      </c>
      <c r="C94" s="233">
        <v>50</v>
      </c>
      <c r="D94" s="234" t="s">
        <v>51</v>
      </c>
      <c r="E94" s="234" t="s">
        <v>52</v>
      </c>
      <c r="F94" s="243" t="s">
        <v>53</v>
      </c>
      <c r="G94" s="235" t="s">
        <v>54</v>
      </c>
      <c r="H94" s="266"/>
    </row>
    <row r="95" spans="1:8" ht="24.9" customHeight="1" x14ac:dyDescent="0.4">
      <c r="A95" s="436"/>
      <c r="B95" s="236" t="s">
        <v>605</v>
      </c>
      <c r="C95" s="233">
        <v>180</v>
      </c>
      <c r="D95" s="228">
        <v>0.9</v>
      </c>
      <c r="E95" s="228" t="s">
        <v>102</v>
      </c>
      <c r="F95" s="237" t="s">
        <v>103</v>
      </c>
      <c r="G95" s="235" t="s">
        <v>96</v>
      </c>
      <c r="H95" s="269" t="s">
        <v>443</v>
      </c>
    </row>
    <row r="96" spans="1:8" ht="24.9" customHeight="1" x14ac:dyDescent="0.4">
      <c r="A96" s="434"/>
      <c r="B96" s="20" t="s">
        <v>80</v>
      </c>
      <c r="C96" s="254" t="s">
        <v>608</v>
      </c>
      <c r="D96" s="255">
        <f>D90+D91+D92+D93+D94+D95</f>
        <v>18.989999999999998</v>
      </c>
      <c r="E96" s="255">
        <f t="shared" ref="E96:G96" si="5">E90+E91+E92+E93+E94+E95</f>
        <v>24.175000000000001</v>
      </c>
      <c r="F96" s="255">
        <f t="shared" si="5"/>
        <v>93.36</v>
      </c>
      <c r="G96" s="256">
        <f t="shared" si="5"/>
        <v>619.4</v>
      </c>
      <c r="H96" s="266"/>
    </row>
    <row r="97" spans="1:17" ht="24.9" customHeight="1" x14ac:dyDescent="0.4">
      <c r="A97" s="491" t="s">
        <v>59</v>
      </c>
      <c r="B97" s="242" t="s">
        <v>42</v>
      </c>
      <c r="C97" s="246">
        <v>180</v>
      </c>
      <c r="D97" s="246">
        <v>1.3</v>
      </c>
      <c r="E97" s="246">
        <v>0.6</v>
      </c>
      <c r="F97" s="246">
        <v>13.9</v>
      </c>
      <c r="G97" s="257">
        <v>66</v>
      </c>
      <c r="H97" s="236"/>
    </row>
    <row r="98" spans="1:17" ht="24.9" customHeight="1" x14ac:dyDescent="0.4">
      <c r="A98" s="434"/>
      <c r="B98" s="20" t="s">
        <v>81</v>
      </c>
      <c r="C98" s="270">
        <v>180</v>
      </c>
      <c r="D98" s="255">
        <v>1.3</v>
      </c>
      <c r="E98" s="255">
        <v>0.6</v>
      </c>
      <c r="F98" s="255">
        <v>13.9</v>
      </c>
      <c r="G98" s="256">
        <v>66</v>
      </c>
      <c r="H98" s="266"/>
    </row>
    <row r="99" spans="1:17" ht="24.9" customHeight="1" x14ac:dyDescent="0.4">
      <c r="A99" s="491" t="s">
        <v>8</v>
      </c>
      <c r="B99" s="226" t="s">
        <v>545</v>
      </c>
      <c r="C99" s="233" t="s">
        <v>546</v>
      </c>
      <c r="D99" s="228" t="s">
        <v>547</v>
      </c>
      <c r="E99" s="228" t="s">
        <v>120</v>
      </c>
      <c r="F99" s="228" t="s">
        <v>61</v>
      </c>
      <c r="G99" s="230">
        <v>184</v>
      </c>
      <c r="H99" s="269" t="s">
        <v>548</v>
      </c>
      <c r="K99" s="159"/>
      <c r="L99" s="160"/>
      <c r="M99" s="160"/>
      <c r="N99" s="160"/>
      <c r="O99" s="160"/>
      <c r="P99" s="165"/>
      <c r="Q99" s="146"/>
    </row>
    <row r="100" spans="1:17" ht="24.9" customHeight="1" x14ac:dyDescent="0.4">
      <c r="A100" s="436"/>
      <c r="B100" s="232" t="s">
        <v>139</v>
      </c>
      <c r="C100" s="233" t="s">
        <v>110</v>
      </c>
      <c r="D100" s="234">
        <v>4.76</v>
      </c>
      <c r="E100" s="228" t="s">
        <v>291</v>
      </c>
      <c r="F100" s="237" t="s">
        <v>292</v>
      </c>
      <c r="G100" s="235" t="s">
        <v>293</v>
      </c>
      <c r="H100" s="236" t="s">
        <v>469</v>
      </c>
    </row>
    <row r="101" spans="1:17" ht="24.9" customHeight="1" x14ac:dyDescent="0.4">
      <c r="A101" s="436"/>
      <c r="B101" s="232" t="s">
        <v>194</v>
      </c>
      <c r="C101" s="233">
        <v>180</v>
      </c>
      <c r="D101" s="228" t="s">
        <v>31</v>
      </c>
      <c r="E101" s="228" t="s">
        <v>32</v>
      </c>
      <c r="F101" s="237" t="s">
        <v>33</v>
      </c>
      <c r="G101" s="235" t="s">
        <v>35</v>
      </c>
      <c r="H101" s="238" t="s">
        <v>430</v>
      </c>
    </row>
    <row r="102" spans="1:17" ht="24.9" customHeight="1" x14ac:dyDescent="0.4">
      <c r="A102" s="436"/>
      <c r="B102" s="246" t="s">
        <v>66</v>
      </c>
      <c r="C102" s="247">
        <v>50</v>
      </c>
      <c r="D102" s="250">
        <v>3.8</v>
      </c>
      <c r="E102" s="250">
        <v>0.4</v>
      </c>
      <c r="F102" s="250">
        <v>24.6</v>
      </c>
      <c r="G102" s="248">
        <v>117</v>
      </c>
      <c r="H102" s="246"/>
    </row>
    <row r="103" spans="1:17" ht="24.9" customHeight="1" x14ac:dyDescent="0.4">
      <c r="A103" s="434"/>
      <c r="B103" s="20" t="s">
        <v>82</v>
      </c>
      <c r="C103" s="239">
        <v>469</v>
      </c>
      <c r="D103" s="277">
        <f>D99+D100+D101+D102</f>
        <v>25.360000000000003</v>
      </c>
      <c r="E103" s="277">
        <f t="shared" ref="E103:G103" si="6">E99+E100+E101+E102</f>
        <v>16.169999999999998</v>
      </c>
      <c r="F103" s="277">
        <f t="shared" si="6"/>
        <v>63.550000000000004</v>
      </c>
      <c r="G103" s="259">
        <f t="shared" si="6"/>
        <v>493</v>
      </c>
      <c r="H103" s="241"/>
    </row>
    <row r="104" spans="1:17" ht="20.25" customHeight="1" x14ac:dyDescent="0.4">
      <c r="A104" s="496" t="s">
        <v>83</v>
      </c>
      <c r="B104" s="438"/>
      <c r="C104" s="264">
        <f>C103+C98+C96+C89+C87</f>
        <v>1849</v>
      </c>
      <c r="D104" s="277">
        <f>D103+D98+D96+D89+D87</f>
        <v>59.150000000000006</v>
      </c>
      <c r="E104" s="277">
        <f>E103+E98+E96+E89+E87</f>
        <v>53.905000000000001</v>
      </c>
      <c r="F104" s="277">
        <f>F103+F98+F96+F89+F87</f>
        <v>242.51</v>
      </c>
      <c r="G104" s="259">
        <f>G103+G98+G96+G89+G87</f>
        <v>1625.9</v>
      </c>
      <c r="H104" s="241"/>
    </row>
    <row r="105" spans="1:17" x14ac:dyDescent="0.4">
      <c r="A105" s="497" t="s">
        <v>24</v>
      </c>
      <c r="B105" s="497" t="s">
        <v>25</v>
      </c>
      <c r="C105" s="494" t="s">
        <v>26</v>
      </c>
      <c r="D105" s="494" t="s">
        <v>543</v>
      </c>
      <c r="E105" s="494"/>
      <c r="F105" s="494"/>
      <c r="G105" s="497" t="s">
        <v>38</v>
      </c>
      <c r="H105" s="497" t="s">
        <v>39</v>
      </c>
    </row>
    <row r="106" spans="1:17" ht="24.9" customHeight="1" x14ac:dyDescent="0.4">
      <c r="A106" s="492"/>
      <c r="B106" s="492"/>
      <c r="C106" s="491"/>
      <c r="D106" s="231" t="s">
        <v>4</v>
      </c>
      <c r="E106" s="231" t="s">
        <v>36</v>
      </c>
      <c r="F106" s="231" t="s">
        <v>30</v>
      </c>
      <c r="G106" s="492"/>
      <c r="H106" s="492"/>
    </row>
    <row r="107" spans="1:17" ht="24.9" customHeight="1" x14ac:dyDescent="0.4">
      <c r="A107" s="495" t="s">
        <v>497</v>
      </c>
      <c r="B107" s="447"/>
      <c r="C107" s="447"/>
      <c r="D107" s="447"/>
      <c r="E107" s="447"/>
      <c r="F107" s="447"/>
      <c r="G107" s="447"/>
      <c r="H107" s="448"/>
    </row>
    <row r="108" spans="1:17" ht="24.9" customHeight="1" x14ac:dyDescent="0.4">
      <c r="A108" s="493" t="s">
        <v>344</v>
      </c>
      <c r="B108" s="455"/>
      <c r="C108" s="444"/>
      <c r="D108" s="444"/>
      <c r="E108" s="444"/>
      <c r="F108" s="444"/>
      <c r="G108" s="444"/>
      <c r="H108" s="445"/>
    </row>
    <row r="109" spans="1:17" ht="24.9" customHeight="1" x14ac:dyDescent="0.4">
      <c r="A109" s="494" t="s">
        <v>40</v>
      </c>
      <c r="B109" s="236" t="s">
        <v>159</v>
      </c>
      <c r="C109" s="233" t="s">
        <v>113</v>
      </c>
      <c r="D109" s="228" t="s">
        <v>298</v>
      </c>
      <c r="E109" s="228" t="s">
        <v>95</v>
      </c>
      <c r="F109" s="229" t="s">
        <v>299</v>
      </c>
      <c r="G109" s="230" t="s">
        <v>300</v>
      </c>
      <c r="H109" s="269" t="s">
        <v>435</v>
      </c>
    </row>
    <row r="110" spans="1:17" ht="24.9" customHeight="1" x14ac:dyDescent="0.4">
      <c r="A110" s="494"/>
      <c r="B110" s="18" t="s">
        <v>104</v>
      </c>
      <c r="C110" s="227">
        <v>30</v>
      </c>
      <c r="D110" s="228">
        <v>3.2</v>
      </c>
      <c r="E110" s="228">
        <v>0.3</v>
      </c>
      <c r="F110" s="228">
        <v>15.3</v>
      </c>
      <c r="G110" s="235">
        <v>79</v>
      </c>
      <c r="H110" s="253"/>
    </row>
    <row r="111" spans="1:17" ht="24.9" customHeight="1" x14ac:dyDescent="0.4">
      <c r="A111" s="494"/>
      <c r="B111" s="232" t="s">
        <v>194</v>
      </c>
      <c r="C111" s="233">
        <v>180</v>
      </c>
      <c r="D111" s="228" t="s">
        <v>31</v>
      </c>
      <c r="E111" s="228" t="s">
        <v>32</v>
      </c>
      <c r="F111" s="237" t="s">
        <v>33</v>
      </c>
      <c r="G111" s="235" t="s">
        <v>35</v>
      </c>
      <c r="H111" s="238" t="s">
        <v>430</v>
      </c>
    </row>
    <row r="112" spans="1:17" ht="24.9" customHeight="1" x14ac:dyDescent="0.4">
      <c r="A112" s="494"/>
      <c r="B112" s="20" t="s">
        <v>41</v>
      </c>
      <c r="C112" s="239">
        <v>415</v>
      </c>
      <c r="D112" s="240">
        <f>D109+D110+D111</f>
        <v>6.5</v>
      </c>
      <c r="E112" s="240">
        <f t="shared" ref="E112:G112" si="7">E109+E110+E111</f>
        <v>3.4299999999999997</v>
      </c>
      <c r="F112" s="240">
        <f t="shared" si="7"/>
        <v>56.100000000000009</v>
      </c>
      <c r="G112" s="239">
        <f t="shared" si="7"/>
        <v>275</v>
      </c>
      <c r="H112" s="266"/>
    </row>
    <row r="113" spans="1:8" ht="24.9" customHeight="1" x14ac:dyDescent="0.4">
      <c r="A113" s="491" t="s">
        <v>23</v>
      </c>
      <c r="B113" s="242" t="s">
        <v>42</v>
      </c>
      <c r="C113" s="228" t="s">
        <v>551</v>
      </c>
      <c r="D113" s="234">
        <v>1.08</v>
      </c>
      <c r="E113" s="243">
        <v>0.5</v>
      </c>
      <c r="F113" s="243">
        <v>11.6</v>
      </c>
      <c r="G113" s="244">
        <v>55.16</v>
      </c>
      <c r="H113" s="266"/>
    </row>
    <row r="114" spans="1:8" ht="24.9" customHeight="1" x14ac:dyDescent="0.4">
      <c r="A114" s="434"/>
      <c r="B114" s="25" t="s">
        <v>44</v>
      </c>
      <c r="C114" s="245">
        <v>150</v>
      </c>
      <c r="D114" s="240">
        <v>1.08</v>
      </c>
      <c r="E114" s="240">
        <f>E113</f>
        <v>0.5</v>
      </c>
      <c r="F114" s="240">
        <f>F113</f>
        <v>11.6</v>
      </c>
      <c r="G114" s="239">
        <f>G113</f>
        <v>55.16</v>
      </c>
      <c r="H114" s="266"/>
    </row>
    <row r="115" spans="1:8" ht="24.9" customHeight="1" x14ac:dyDescent="0.4">
      <c r="A115" s="452" t="s">
        <v>6</v>
      </c>
      <c r="B115" s="236" t="s">
        <v>256</v>
      </c>
      <c r="C115" s="233">
        <v>60</v>
      </c>
      <c r="D115" s="228" t="s">
        <v>45</v>
      </c>
      <c r="E115" s="228" t="s">
        <v>46</v>
      </c>
      <c r="F115" s="228" t="s">
        <v>123</v>
      </c>
      <c r="G115" s="230" t="s">
        <v>257</v>
      </c>
      <c r="H115" s="269" t="s">
        <v>472</v>
      </c>
    </row>
    <row r="116" spans="1:8" ht="38.25" customHeight="1" x14ac:dyDescent="0.4">
      <c r="A116" s="435"/>
      <c r="B116" s="232" t="s">
        <v>778</v>
      </c>
      <c r="C116" s="233" t="s">
        <v>287</v>
      </c>
      <c r="D116" s="279" t="s">
        <v>68</v>
      </c>
      <c r="E116" s="237" t="s">
        <v>321</v>
      </c>
      <c r="F116" s="237" t="s">
        <v>114</v>
      </c>
      <c r="G116" s="244" t="s">
        <v>322</v>
      </c>
      <c r="H116" s="269" t="s">
        <v>464</v>
      </c>
    </row>
    <row r="117" spans="1:8" ht="24.9" customHeight="1" x14ac:dyDescent="0.4">
      <c r="A117" s="435"/>
      <c r="B117" s="267" t="s">
        <v>568</v>
      </c>
      <c r="C117" s="233" t="s">
        <v>569</v>
      </c>
      <c r="D117" s="228" t="s">
        <v>218</v>
      </c>
      <c r="E117" s="228" t="s">
        <v>570</v>
      </c>
      <c r="F117" s="228" t="s">
        <v>552</v>
      </c>
      <c r="G117" s="230">
        <v>157</v>
      </c>
      <c r="H117" s="238" t="s">
        <v>571</v>
      </c>
    </row>
    <row r="118" spans="1:8" ht="24.9" customHeight="1" x14ac:dyDescent="0.4">
      <c r="A118" s="435"/>
      <c r="B118" s="280" t="s">
        <v>349</v>
      </c>
      <c r="C118" s="227" t="s">
        <v>110</v>
      </c>
      <c r="D118" s="234">
        <v>12.6</v>
      </c>
      <c r="E118" s="234">
        <v>4.4000000000000004</v>
      </c>
      <c r="F118" s="243">
        <v>28.6</v>
      </c>
      <c r="G118" s="235">
        <v>208</v>
      </c>
      <c r="H118" s="236" t="s">
        <v>466</v>
      </c>
    </row>
    <row r="119" spans="1:8" ht="24.9" customHeight="1" x14ac:dyDescent="0.4">
      <c r="A119" s="435"/>
      <c r="B119" s="413" t="s">
        <v>66</v>
      </c>
      <c r="C119" s="322">
        <v>50</v>
      </c>
      <c r="D119" s="337">
        <v>3.8</v>
      </c>
      <c r="E119" s="337">
        <v>0.4</v>
      </c>
      <c r="F119" s="337">
        <v>24.6</v>
      </c>
      <c r="G119" s="324">
        <v>117</v>
      </c>
      <c r="H119" s="266"/>
    </row>
    <row r="120" spans="1:8" ht="24.9" customHeight="1" x14ac:dyDescent="0.4">
      <c r="A120" s="436"/>
      <c r="B120" s="226" t="s">
        <v>340</v>
      </c>
      <c r="C120" s="233">
        <v>180</v>
      </c>
      <c r="D120" s="228" t="s">
        <v>380</v>
      </c>
      <c r="E120" s="228" t="s">
        <v>502</v>
      </c>
      <c r="F120" s="237" t="s">
        <v>503</v>
      </c>
      <c r="G120" s="235">
        <v>99</v>
      </c>
      <c r="H120" s="269" t="s">
        <v>500</v>
      </c>
    </row>
    <row r="121" spans="1:8" ht="24.9" customHeight="1" x14ac:dyDescent="0.4">
      <c r="A121" s="434"/>
      <c r="B121" s="20" t="s">
        <v>80</v>
      </c>
      <c r="C121" s="256">
        <v>687</v>
      </c>
      <c r="D121" s="255">
        <f>D115+D116+D117+D118+D119+D120</f>
        <v>28.599999999999998</v>
      </c>
      <c r="E121" s="255">
        <f t="shared" ref="E121:G121" si="8">E115+E116+E117+E118+E119+E120</f>
        <v>22.339999999999996</v>
      </c>
      <c r="F121" s="255">
        <f t="shared" si="8"/>
        <v>92.100000000000009</v>
      </c>
      <c r="G121" s="256">
        <f t="shared" si="8"/>
        <v>683.6</v>
      </c>
      <c r="H121" s="266"/>
    </row>
    <row r="122" spans="1:8" ht="24.9" customHeight="1" x14ac:dyDescent="0.4">
      <c r="A122" s="491" t="s">
        <v>59</v>
      </c>
      <c r="B122" s="249" t="s">
        <v>60</v>
      </c>
      <c r="C122" s="246">
        <v>40</v>
      </c>
      <c r="D122" s="246">
        <v>2.72</v>
      </c>
      <c r="E122" s="246">
        <v>2.2400000000000002</v>
      </c>
      <c r="F122" s="246">
        <v>27</v>
      </c>
      <c r="G122" s="257">
        <v>127</v>
      </c>
      <c r="H122" s="236"/>
    </row>
    <row r="123" spans="1:8" ht="24.9" customHeight="1" x14ac:dyDescent="0.4">
      <c r="A123" s="436"/>
      <c r="B123" s="242" t="s">
        <v>42</v>
      </c>
      <c r="C123" s="246">
        <v>180</v>
      </c>
      <c r="D123" s="246">
        <v>1.3</v>
      </c>
      <c r="E123" s="246">
        <v>0.6</v>
      </c>
      <c r="F123" s="246">
        <v>13.9</v>
      </c>
      <c r="G123" s="257">
        <v>66</v>
      </c>
      <c r="H123" s="236"/>
    </row>
    <row r="124" spans="1:8" ht="24.9" customHeight="1" x14ac:dyDescent="0.4">
      <c r="A124" s="434"/>
      <c r="B124" s="20" t="s">
        <v>81</v>
      </c>
      <c r="C124" s="270">
        <f>C123+C122</f>
        <v>220</v>
      </c>
      <c r="D124" s="255">
        <f>D123+D122</f>
        <v>4.0200000000000005</v>
      </c>
      <c r="E124" s="255">
        <f>E123+E122</f>
        <v>2.8400000000000003</v>
      </c>
      <c r="F124" s="255">
        <f>F123+F122</f>
        <v>40.9</v>
      </c>
      <c r="G124" s="256">
        <f>G123+G122</f>
        <v>193</v>
      </c>
      <c r="H124" s="266"/>
    </row>
    <row r="125" spans="1:8" ht="24.9" customHeight="1" x14ac:dyDescent="0.4">
      <c r="A125" s="491" t="s">
        <v>8</v>
      </c>
      <c r="B125" s="226" t="s">
        <v>65</v>
      </c>
      <c r="C125" s="227">
        <v>150</v>
      </c>
      <c r="D125" s="228" t="s">
        <v>572</v>
      </c>
      <c r="E125" s="228" t="s">
        <v>509</v>
      </c>
      <c r="F125" s="228" t="s">
        <v>573</v>
      </c>
      <c r="G125" s="230">
        <v>130</v>
      </c>
      <c r="H125" s="236" t="s">
        <v>457</v>
      </c>
    </row>
    <row r="126" spans="1:8" ht="24.9" customHeight="1" x14ac:dyDescent="0.4">
      <c r="A126" s="436"/>
      <c r="B126" s="246" t="s">
        <v>294</v>
      </c>
      <c r="C126" s="227">
        <v>50</v>
      </c>
      <c r="D126" s="229" t="s">
        <v>217</v>
      </c>
      <c r="E126" s="229" t="s">
        <v>295</v>
      </c>
      <c r="F126" s="229" t="s">
        <v>296</v>
      </c>
      <c r="G126" s="235" t="s">
        <v>297</v>
      </c>
      <c r="H126" s="236" t="s">
        <v>481</v>
      </c>
    </row>
    <row r="127" spans="1:8" ht="24.9" customHeight="1" x14ac:dyDescent="0.4">
      <c r="A127" s="436"/>
      <c r="B127" s="232" t="s">
        <v>194</v>
      </c>
      <c r="C127" s="233">
        <v>180</v>
      </c>
      <c r="D127" s="228" t="s">
        <v>31</v>
      </c>
      <c r="E127" s="228" t="s">
        <v>32</v>
      </c>
      <c r="F127" s="237" t="s">
        <v>33</v>
      </c>
      <c r="G127" s="235" t="s">
        <v>35</v>
      </c>
      <c r="H127" s="238" t="s">
        <v>430</v>
      </c>
    </row>
    <row r="128" spans="1:8" ht="24.9" customHeight="1" x14ac:dyDescent="0.4">
      <c r="A128" s="436"/>
      <c r="B128" s="249" t="s">
        <v>131</v>
      </c>
      <c r="C128" s="246">
        <v>100</v>
      </c>
      <c r="D128" s="246">
        <v>0.4</v>
      </c>
      <c r="E128" s="246">
        <v>0.3</v>
      </c>
      <c r="F128" s="246">
        <v>10.3</v>
      </c>
      <c r="G128" s="246">
        <v>47</v>
      </c>
      <c r="H128" s="236"/>
    </row>
    <row r="129" spans="1:8" ht="24.9" customHeight="1" x14ac:dyDescent="0.4">
      <c r="A129" s="434"/>
      <c r="B129" s="20" t="s">
        <v>82</v>
      </c>
      <c r="C129" s="239">
        <v>480</v>
      </c>
      <c r="D129" s="240">
        <f>D125+D126+D127+D128</f>
        <v>7.1999999999999993</v>
      </c>
      <c r="E129" s="240">
        <f t="shared" ref="E129:G129" si="9">E125+E126+E127+E128</f>
        <v>12.13</v>
      </c>
      <c r="F129" s="240">
        <f t="shared" si="9"/>
        <v>57.599999999999994</v>
      </c>
      <c r="G129" s="239">
        <f t="shared" si="9"/>
        <v>358</v>
      </c>
      <c r="H129" s="241"/>
    </row>
    <row r="130" spans="1:8" ht="20.25" customHeight="1" x14ac:dyDescent="0.4">
      <c r="A130" s="496" t="s">
        <v>83</v>
      </c>
      <c r="B130" s="438"/>
      <c r="C130" s="264">
        <f>C129+C124+C121+C114+C112</f>
        <v>1952</v>
      </c>
      <c r="D130" s="277">
        <f>D129+D124+D121+D114+D112</f>
        <v>47.399999999999991</v>
      </c>
      <c r="E130" s="277">
        <f>E129+E124+E121+E114+E112</f>
        <v>41.239999999999995</v>
      </c>
      <c r="F130" s="277">
        <f>F129+F124+F121+F114+F112</f>
        <v>258.3</v>
      </c>
      <c r="G130" s="259">
        <f>G112+G114+G121+G124+G129</f>
        <v>1564.76</v>
      </c>
      <c r="H130" s="241"/>
    </row>
    <row r="131" spans="1:8" x14ac:dyDescent="0.4">
      <c r="A131" s="497" t="s">
        <v>24</v>
      </c>
      <c r="B131" s="497" t="s">
        <v>25</v>
      </c>
      <c r="C131" s="494" t="s">
        <v>26</v>
      </c>
      <c r="D131" s="494" t="s">
        <v>543</v>
      </c>
      <c r="E131" s="494"/>
      <c r="F131" s="494"/>
      <c r="G131" s="497" t="s">
        <v>38</v>
      </c>
      <c r="H131" s="497" t="s">
        <v>39</v>
      </c>
    </row>
    <row r="132" spans="1:8" ht="20.25" customHeight="1" x14ac:dyDescent="0.4">
      <c r="A132" s="492"/>
      <c r="B132" s="492"/>
      <c r="C132" s="491"/>
      <c r="D132" s="231" t="s">
        <v>4</v>
      </c>
      <c r="E132" s="231" t="s">
        <v>36</v>
      </c>
      <c r="F132" s="231" t="s">
        <v>30</v>
      </c>
      <c r="G132" s="492"/>
      <c r="H132" s="492"/>
    </row>
    <row r="133" spans="1:8" ht="24.9" customHeight="1" x14ac:dyDescent="0.4">
      <c r="A133" s="495" t="s">
        <v>537</v>
      </c>
      <c r="B133" s="447"/>
      <c r="C133" s="447"/>
      <c r="D133" s="447"/>
      <c r="E133" s="447"/>
      <c r="F133" s="447"/>
      <c r="G133" s="447"/>
      <c r="H133" s="448"/>
    </row>
    <row r="134" spans="1:8" ht="24.9" customHeight="1" x14ac:dyDescent="0.4">
      <c r="A134" s="493" t="s">
        <v>345</v>
      </c>
      <c r="B134" s="455"/>
      <c r="C134" s="444"/>
      <c r="D134" s="444"/>
      <c r="E134" s="444"/>
      <c r="F134" s="444"/>
      <c r="G134" s="444"/>
      <c r="H134" s="445"/>
    </row>
    <row r="135" spans="1:8" ht="24.9" customHeight="1" x14ac:dyDescent="0.4">
      <c r="A135" s="494" t="s">
        <v>40</v>
      </c>
      <c r="B135" s="232" t="s">
        <v>739</v>
      </c>
      <c r="C135" s="233" t="s">
        <v>113</v>
      </c>
      <c r="D135" s="234">
        <v>7.1</v>
      </c>
      <c r="E135" s="234">
        <v>7.6</v>
      </c>
      <c r="F135" s="234">
        <v>36.700000000000003</v>
      </c>
      <c r="G135" s="235">
        <v>245</v>
      </c>
      <c r="H135" s="236" t="s">
        <v>476</v>
      </c>
    </row>
    <row r="136" spans="1:8" ht="24.9" customHeight="1" x14ac:dyDescent="0.4">
      <c r="A136" s="494"/>
      <c r="B136" s="18" t="s">
        <v>104</v>
      </c>
      <c r="C136" s="227">
        <v>30</v>
      </c>
      <c r="D136" s="228">
        <v>3.2</v>
      </c>
      <c r="E136" s="228">
        <v>0.3</v>
      </c>
      <c r="F136" s="228">
        <v>15.3</v>
      </c>
      <c r="G136" s="235">
        <v>79</v>
      </c>
      <c r="H136" s="236"/>
    </row>
    <row r="137" spans="1:8" ht="24.9" customHeight="1" x14ac:dyDescent="0.4">
      <c r="A137" s="494"/>
      <c r="B137" s="232" t="s">
        <v>194</v>
      </c>
      <c r="C137" s="233">
        <v>180</v>
      </c>
      <c r="D137" s="228" t="s">
        <v>31</v>
      </c>
      <c r="E137" s="228" t="s">
        <v>32</v>
      </c>
      <c r="F137" s="237" t="s">
        <v>33</v>
      </c>
      <c r="G137" s="235" t="s">
        <v>35</v>
      </c>
      <c r="H137" s="238" t="s">
        <v>430</v>
      </c>
    </row>
    <row r="138" spans="1:8" ht="24.9" customHeight="1" x14ac:dyDescent="0.4">
      <c r="A138" s="494"/>
      <c r="B138" s="20" t="s">
        <v>41</v>
      </c>
      <c r="C138" s="239">
        <v>415</v>
      </c>
      <c r="D138" s="240">
        <f>D137+D136+D135</f>
        <v>10.4</v>
      </c>
      <c r="E138" s="240">
        <f>E137+E136+E135</f>
        <v>7.93</v>
      </c>
      <c r="F138" s="240">
        <f>F137+F136+F135</f>
        <v>60.2</v>
      </c>
      <c r="G138" s="239">
        <f>G137+G136+G135</f>
        <v>346</v>
      </c>
      <c r="H138" s="266"/>
    </row>
    <row r="139" spans="1:8" ht="24.9" customHeight="1" x14ac:dyDescent="0.4">
      <c r="A139" s="491" t="s">
        <v>23</v>
      </c>
      <c r="B139" s="242" t="s">
        <v>42</v>
      </c>
      <c r="C139" s="228" t="s">
        <v>551</v>
      </c>
      <c r="D139" s="234">
        <v>1.08</v>
      </c>
      <c r="E139" s="243">
        <v>0.5</v>
      </c>
      <c r="F139" s="243">
        <v>11.6</v>
      </c>
      <c r="G139" s="244">
        <v>55.16</v>
      </c>
      <c r="H139" s="269"/>
    </row>
    <row r="140" spans="1:8" ht="24.9" customHeight="1" x14ac:dyDescent="0.4">
      <c r="A140" s="434"/>
      <c r="B140" s="25" t="s">
        <v>44</v>
      </c>
      <c r="C140" s="245">
        <v>150</v>
      </c>
      <c r="D140" s="240">
        <f>D139</f>
        <v>1.08</v>
      </c>
      <c r="E140" s="240">
        <f>E139</f>
        <v>0.5</v>
      </c>
      <c r="F140" s="240">
        <f>F139</f>
        <v>11.6</v>
      </c>
      <c r="G140" s="239">
        <f>G139</f>
        <v>55.16</v>
      </c>
      <c r="H140" s="266"/>
    </row>
    <row r="141" spans="1:8" ht="39" customHeight="1" x14ac:dyDescent="0.4">
      <c r="A141" s="435"/>
      <c r="B141" s="249" t="s">
        <v>191</v>
      </c>
      <c r="C141" s="233">
        <v>60</v>
      </c>
      <c r="D141" s="279" t="s">
        <v>93</v>
      </c>
      <c r="E141" s="237" t="s">
        <v>192</v>
      </c>
      <c r="F141" s="237" t="s">
        <v>193</v>
      </c>
      <c r="G141" s="244" t="s">
        <v>313</v>
      </c>
      <c r="H141" s="249" t="s">
        <v>440</v>
      </c>
    </row>
    <row r="142" spans="1:8" ht="33" customHeight="1" x14ac:dyDescent="0.4">
      <c r="A142" s="435"/>
      <c r="B142" s="232" t="s">
        <v>779</v>
      </c>
      <c r="C142" s="233">
        <v>180</v>
      </c>
      <c r="D142" s="228" t="s">
        <v>243</v>
      </c>
      <c r="E142" s="228" t="s">
        <v>244</v>
      </c>
      <c r="F142" s="237" t="s">
        <v>29</v>
      </c>
      <c r="G142" s="235" t="s">
        <v>245</v>
      </c>
      <c r="H142" s="236" t="s">
        <v>467</v>
      </c>
    </row>
    <row r="143" spans="1:8" ht="24.9" customHeight="1" x14ac:dyDescent="0.4">
      <c r="A143" s="435"/>
      <c r="B143" s="249" t="s">
        <v>353</v>
      </c>
      <c r="C143" s="233" t="s">
        <v>417</v>
      </c>
      <c r="D143" s="228" t="s">
        <v>418</v>
      </c>
      <c r="E143" s="228" t="s">
        <v>419</v>
      </c>
      <c r="F143" s="237" t="s">
        <v>298</v>
      </c>
      <c r="G143" s="235" t="s">
        <v>420</v>
      </c>
      <c r="H143" s="236" t="s">
        <v>468</v>
      </c>
    </row>
    <row r="144" spans="1:8" ht="24.9" customHeight="1" x14ac:dyDescent="0.4">
      <c r="A144" s="435"/>
      <c r="B144" s="232" t="s">
        <v>139</v>
      </c>
      <c r="C144" s="233" t="s">
        <v>110</v>
      </c>
      <c r="D144" s="234">
        <v>4.76</v>
      </c>
      <c r="E144" s="228" t="s">
        <v>291</v>
      </c>
      <c r="F144" s="237" t="s">
        <v>292</v>
      </c>
      <c r="G144" s="235" t="s">
        <v>293</v>
      </c>
      <c r="H144" s="236" t="s">
        <v>469</v>
      </c>
    </row>
    <row r="145" spans="1:8" ht="24.9" customHeight="1" x14ac:dyDescent="0.4">
      <c r="A145" s="435"/>
      <c r="B145" s="246" t="s">
        <v>50</v>
      </c>
      <c r="C145" s="233">
        <v>50</v>
      </c>
      <c r="D145" s="234" t="s">
        <v>51</v>
      </c>
      <c r="E145" s="234" t="s">
        <v>52</v>
      </c>
      <c r="F145" s="243" t="s">
        <v>53</v>
      </c>
      <c r="G145" s="235" t="s">
        <v>54</v>
      </c>
      <c r="H145" s="269"/>
    </row>
    <row r="146" spans="1:8" ht="24.9" customHeight="1" x14ac:dyDescent="0.4">
      <c r="A146" s="436"/>
      <c r="B146" s="236" t="s">
        <v>611</v>
      </c>
      <c r="C146" s="233">
        <v>180</v>
      </c>
      <c r="D146" s="228">
        <v>0.9</v>
      </c>
      <c r="E146" s="228" t="s">
        <v>102</v>
      </c>
      <c r="F146" s="237" t="s">
        <v>103</v>
      </c>
      <c r="G146" s="235" t="s">
        <v>96</v>
      </c>
      <c r="H146" s="269" t="s">
        <v>443</v>
      </c>
    </row>
    <row r="147" spans="1:8" ht="24.9" customHeight="1" x14ac:dyDescent="0.4">
      <c r="A147" s="434"/>
      <c r="B147" s="20" t="s">
        <v>80</v>
      </c>
      <c r="C147" s="254" t="s">
        <v>421</v>
      </c>
      <c r="D147" s="255">
        <f>D141+D142+D143+D144+D145+D146</f>
        <v>35.17</v>
      </c>
      <c r="E147" s="255">
        <f t="shared" ref="E147:G147" si="10">E141+E142+E143+E144+E145+E146</f>
        <v>32.725000000000001</v>
      </c>
      <c r="F147" s="255">
        <f t="shared" si="10"/>
        <v>108.91</v>
      </c>
      <c r="G147" s="256">
        <f t="shared" si="10"/>
        <v>815</v>
      </c>
      <c r="H147" s="266"/>
    </row>
    <row r="148" spans="1:8" ht="24.9" customHeight="1" x14ac:dyDescent="0.4">
      <c r="A148" s="491" t="s">
        <v>59</v>
      </c>
      <c r="B148" s="249" t="s">
        <v>125</v>
      </c>
      <c r="C148" s="246">
        <v>40</v>
      </c>
      <c r="D148" s="246">
        <v>2.72</v>
      </c>
      <c r="E148" s="246">
        <v>2.2400000000000002</v>
      </c>
      <c r="F148" s="246">
        <v>27</v>
      </c>
      <c r="G148" s="257">
        <v>127</v>
      </c>
      <c r="H148" s="236"/>
    </row>
    <row r="149" spans="1:8" ht="24.9" customHeight="1" x14ac:dyDescent="0.4">
      <c r="A149" s="436"/>
      <c r="B149" s="242" t="s">
        <v>42</v>
      </c>
      <c r="C149" s="246">
        <v>180</v>
      </c>
      <c r="D149" s="246">
        <v>1.3</v>
      </c>
      <c r="E149" s="246">
        <v>0.6</v>
      </c>
      <c r="F149" s="246">
        <v>13.9</v>
      </c>
      <c r="G149" s="257">
        <v>66</v>
      </c>
      <c r="H149" s="236"/>
    </row>
    <row r="150" spans="1:8" ht="24.9" customHeight="1" x14ac:dyDescent="0.4">
      <c r="A150" s="434"/>
      <c r="B150" s="20" t="s">
        <v>81</v>
      </c>
      <c r="C150" s="270">
        <v>220</v>
      </c>
      <c r="D150" s="255">
        <f>D148+D149</f>
        <v>4.0200000000000005</v>
      </c>
      <c r="E150" s="255">
        <f t="shared" ref="E150:F150" si="11">E148+E149</f>
        <v>2.8400000000000003</v>
      </c>
      <c r="F150" s="255">
        <f t="shared" si="11"/>
        <v>40.9</v>
      </c>
      <c r="G150" s="256">
        <f>G148+G149</f>
        <v>193</v>
      </c>
      <c r="H150" s="266"/>
    </row>
    <row r="151" spans="1:8" ht="24.9" customHeight="1" x14ac:dyDescent="0.4">
      <c r="A151" s="491" t="s">
        <v>8</v>
      </c>
      <c r="B151" s="236" t="s">
        <v>336</v>
      </c>
      <c r="C151" s="233" t="s">
        <v>337</v>
      </c>
      <c r="D151" s="228" t="s">
        <v>338</v>
      </c>
      <c r="E151" s="228" t="s">
        <v>146</v>
      </c>
      <c r="F151" s="228" t="s">
        <v>238</v>
      </c>
      <c r="G151" s="230" t="s">
        <v>339</v>
      </c>
      <c r="H151" s="269" t="s">
        <v>454</v>
      </c>
    </row>
    <row r="152" spans="1:8" ht="24.9" customHeight="1" x14ac:dyDescent="0.4">
      <c r="A152" s="436"/>
      <c r="B152" s="236" t="s">
        <v>159</v>
      </c>
      <c r="C152" s="233" t="s">
        <v>110</v>
      </c>
      <c r="D152" s="228" t="s">
        <v>298</v>
      </c>
      <c r="E152" s="228" t="s">
        <v>95</v>
      </c>
      <c r="F152" s="229" t="s">
        <v>299</v>
      </c>
      <c r="G152" s="230" t="s">
        <v>300</v>
      </c>
      <c r="H152" s="269" t="s">
        <v>435</v>
      </c>
    </row>
    <row r="153" spans="1:8" ht="24.9" customHeight="1" x14ac:dyDescent="0.4">
      <c r="A153" s="436"/>
      <c r="B153" s="246" t="s">
        <v>66</v>
      </c>
      <c r="C153" s="247">
        <v>50</v>
      </c>
      <c r="D153" s="250">
        <v>3.8</v>
      </c>
      <c r="E153" s="250">
        <v>0.4</v>
      </c>
      <c r="F153" s="250">
        <v>24.6</v>
      </c>
      <c r="G153" s="248">
        <v>117</v>
      </c>
      <c r="H153" s="236"/>
    </row>
    <row r="154" spans="1:8" ht="24.9" customHeight="1" x14ac:dyDescent="0.4">
      <c r="A154" s="436"/>
      <c r="B154" s="281" t="s">
        <v>34</v>
      </c>
      <c r="C154" s="233">
        <v>180</v>
      </c>
      <c r="D154" s="234" t="s">
        <v>31</v>
      </c>
      <c r="E154" s="234" t="s">
        <v>32</v>
      </c>
      <c r="F154" s="243" t="s">
        <v>33</v>
      </c>
      <c r="G154" s="235" t="s">
        <v>35</v>
      </c>
      <c r="H154" s="236" t="s">
        <v>430</v>
      </c>
    </row>
    <row r="155" spans="1:8" ht="24.9" customHeight="1" x14ac:dyDescent="0.4">
      <c r="A155" s="434"/>
      <c r="B155" s="20" t="s">
        <v>82</v>
      </c>
      <c r="C155" s="239">
        <v>443</v>
      </c>
      <c r="D155" s="277">
        <f>D151+D152+D153+D154</f>
        <v>19.500000000000004</v>
      </c>
      <c r="E155" s="277">
        <f t="shared" ref="E155:G155" si="12">E151+E152+E153+E154</f>
        <v>11.23</v>
      </c>
      <c r="F155" s="277">
        <f t="shared" si="12"/>
        <v>69.8</v>
      </c>
      <c r="G155" s="259">
        <f t="shared" si="12"/>
        <v>450</v>
      </c>
      <c r="H155" s="266"/>
    </row>
    <row r="156" spans="1:8" ht="20.25" customHeight="1" x14ac:dyDescent="0.4">
      <c r="A156" s="496" t="s">
        <v>83</v>
      </c>
      <c r="B156" s="438"/>
      <c r="C156" s="264">
        <f>C155+C150+C147+C140+C138</f>
        <v>1952</v>
      </c>
      <c r="D156" s="277">
        <f>D155+D150+D147+D140+D138</f>
        <v>70.17</v>
      </c>
      <c r="E156" s="277">
        <f>E155+E150+E147+E140+E138</f>
        <v>55.225000000000001</v>
      </c>
      <c r="F156" s="277">
        <f>F155+F150+F147+F140+F138</f>
        <v>291.40999999999997</v>
      </c>
      <c r="G156" s="259">
        <f>G155+G150+G147+G140+G138</f>
        <v>1859.16</v>
      </c>
      <c r="H156" s="241"/>
    </row>
    <row r="157" spans="1:8" x14ac:dyDescent="0.4">
      <c r="A157" s="497" t="s">
        <v>24</v>
      </c>
      <c r="B157" s="497" t="s">
        <v>25</v>
      </c>
      <c r="C157" s="494" t="s">
        <v>26</v>
      </c>
      <c r="D157" s="494" t="s">
        <v>543</v>
      </c>
      <c r="E157" s="494"/>
      <c r="F157" s="494"/>
      <c r="G157" s="497" t="s">
        <v>38</v>
      </c>
      <c r="H157" s="497" t="s">
        <v>39</v>
      </c>
    </row>
    <row r="158" spans="1:8" ht="24.9" customHeight="1" x14ac:dyDescent="0.4">
      <c r="A158" s="492"/>
      <c r="B158" s="492"/>
      <c r="C158" s="491"/>
      <c r="D158" s="231" t="s">
        <v>4</v>
      </c>
      <c r="E158" s="231" t="s">
        <v>36</v>
      </c>
      <c r="F158" s="231" t="s">
        <v>30</v>
      </c>
      <c r="G158" s="492"/>
      <c r="H158" s="492"/>
    </row>
    <row r="159" spans="1:8" ht="24.9" customHeight="1" x14ac:dyDescent="0.4">
      <c r="A159" s="493" t="s">
        <v>351</v>
      </c>
      <c r="B159" s="455"/>
      <c r="C159" s="444"/>
      <c r="D159" s="444"/>
      <c r="E159" s="444"/>
      <c r="F159" s="444"/>
      <c r="G159" s="444"/>
      <c r="H159" s="445"/>
    </row>
    <row r="160" spans="1:8" ht="24.9" customHeight="1" x14ac:dyDescent="0.4">
      <c r="A160" s="494" t="s">
        <v>40</v>
      </c>
      <c r="B160" s="226" t="s">
        <v>744</v>
      </c>
      <c r="C160" s="233" t="s">
        <v>113</v>
      </c>
      <c r="D160" s="228" t="s">
        <v>170</v>
      </c>
      <c r="E160" s="228" t="s">
        <v>170</v>
      </c>
      <c r="F160" s="237" t="s">
        <v>16</v>
      </c>
      <c r="G160" s="235" t="s">
        <v>303</v>
      </c>
      <c r="H160" s="236" t="s">
        <v>458</v>
      </c>
    </row>
    <row r="161" spans="1:8" ht="24.9" customHeight="1" x14ac:dyDescent="0.4">
      <c r="A161" s="494"/>
      <c r="B161" s="18" t="s">
        <v>104</v>
      </c>
      <c r="C161" s="227">
        <v>30</v>
      </c>
      <c r="D161" s="228">
        <v>3.2</v>
      </c>
      <c r="E161" s="228">
        <v>0.3</v>
      </c>
      <c r="F161" s="228">
        <v>15.3</v>
      </c>
      <c r="G161" s="235">
        <v>79</v>
      </c>
      <c r="H161" s="236"/>
    </row>
    <row r="162" spans="1:8" ht="24.9" customHeight="1" x14ac:dyDescent="0.4">
      <c r="A162" s="494"/>
      <c r="B162" s="14" t="s">
        <v>34</v>
      </c>
      <c r="C162" s="142">
        <v>180</v>
      </c>
      <c r="D162" s="143" t="s">
        <v>31</v>
      </c>
      <c r="E162" s="143" t="s">
        <v>32</v>
      </c>
      <c r="F162" s="144" t="s">
        <v>33</v>
      </c>
      <c r="G162" s="145" t="s">
        <v>35</v>
      </c>
      <c r="H162" s="146" t="s">
        <v>430</v>
      </c>
    </row>
    <row r="163" spans="1:8" ht="24.9" customHeight="1" x14ac:dyDescent="0.4">
      <c r="A163" s="487"/>
      <c r="B163" s="20" t="s">
        <v>41</v>
      </c>
      <c r="C163" s="147">
        <v>420</v>
      </c>
      <c r="D163" s="148">
        <f>D160+D161+D162</f>
        <v>12.299999999999999</v>
      </c>
      <c r="E163" s="148">
        <f t="shared" ref="E163:G163" si="13">E160+E161+E162</f>
        <v>9.33</v>
      </c>
      <c r="F163" s="148">
        <f t="shared" si="13"/>
        <v>60.5</v>
      </c>
      <c r="G163" s="147">
        <f t="shared" si="13"/>
        <v>396</v>
      </c>
      <c r="H163" s="149"/>
    </row>
    <row r="164" spans="1:8" ht="24.9" customHeight="1" x14ac:dyDescent="0.4">
      <c r="A164" s="491" t="s">
        <v>23</v>
      </c>
      <c r="B164" s="150" t="s">
        <v>346</v>
      </c>
      <c r="C164" s="142">
        <v>100</v>
      </c>
      <c r="D164" s="151" t="s">
        <v>76</v>
      </c>
      <c r="E164" s="151" t="s">
        <v>148</v>
      </c>
      <c r="F164" s="152" t="s">
        <v>149</v>
      </c>
      <c r="G164" s="153">
        <v>55</v>
      </c>
      <c r="H164" s="154" t="s">
        <v>505</v>
      </c>
    </row>
    <row r="165" spans="1:8" ht="24.9" customHeight="1" x14ac:dyDescent="0.4">
      <c r="A165" s="434"/>
      <c r="B165" s="25" t="s">
        <v>44</v>
      </c>
      <c r="C165" s="155">
        <v>100</v>
      </c>
      <c r="D165" s="148" t="str">
        <f>D164</f>
        <v>0,3</v>
      </c>
      <c r="E165" s="148" t="str">
        <f>E164</f>
        <v>0,13</v>
      </c>
      <c r="F165" s="148" t="str">
        <f>F164</f>
        <v>13,4</v>
      </c>
      <c r="G165" s="147">
        <f>G164</f>
        <v>55</v>
      </c>
      <c r="H165" s="154"/>
    </row>
    <row r="166" spans="1:8" ht="24" customHeight="1" x14ac:dyDescent="0.4">
      <c r="A166" s="435" t="s">
        <v>6</v>
      </c>
      <c r="B166" s="310" t="s">
        <v>176</v>
      </c>
      <c r="C166" s="306">
        <v>60</v>
      </c>
      <c r="D166" s="313" t="s">
        <v>71</v>
      </c>
      <c r="E166" s="313" t="s">
        <v>46</v>
      </c>
      <c r="F166" s="313" t="s">
        <v>61</v>
      </c>
      <c r="G166" s="329" t="s">
        <v>12</v>
      </c>
      <c r="H166" s="310" t="s">
        <v>490</v>
      </c>
    </row>
    <row r="167" spans="1:8" ht="24.9" customHeight="1" x14ac:dyDescent="0.4">
      <c r="A167" s="435"/>
      <c r="B167" s="150" t="s">
        <v>354</v>
      </c>
      <c r="C167" s="142">
        <v>180</v>
      </c>
      <c r="D167" s="151" t="s">
        <v>529</v>
      </c>
      <c r="E167" s="151" t="s">
        <v>306</v>
      </c>
      <c r="F167" s="156" t="s">
        <v>218</v>
      </c>
      <c r="G167" s="145">
        <v>75</v>
      </c>
      <c r="H167" s="157" t="s">
        <v>493</v>
      </c>
    </row>
    <row r="168" spans="1:8" ht="24.9" customHeight="1" x14ac:dyDescent="0.4">
      <c r="A168" s="435"/>
      <c r="B168" s="158" t="s">
        <v>582</v>
      </c>
      <c r="C168" s="142" t="s">
        <v>135</v>
      </c>
      <c r="D168" s="143">
        <v>9.9</v>
      </c>
      <c r="E168" s="151" t="s">
        <v>33</v>
      </c>
      <c r="F168" s="156" t="s">
        <v>348</v>
      </c>
      <c r="G168" s="145">
        <v>148</v>
      </c>
      <c r="H168" s="146" t="s">
        <v>548</v>
      </c>
    </row>
    <row r="169" spans="1:8" ht="24.9" customHeight="1" x14ac:dyDescent="0.4">
      <c r="A169" s="435"/>
      <c r="B169" s="159" t="s">
        <v>360</v>
      </c>
      <c r="C169" s="160">
        <v>130</v>
      </c>
      <c r="D169" s="160">
        <v>3.8</v>
      </c>
      <c r="E169" s="160">
        <v>8</v>
      </c>
      <c r="F169" s="160">
        <v>9.6999999999999993</v>
      </c>
      <c r="G169" s="161">
        <v>126</v>
      </c>
      <c r="H169" s="146" t="s">
        <v>507</v>
      </c>
    </row>
    <row r="170" spans="1:8" ht="24.9" customHeight="1" x14ac:dyDescent="0.4">
      <c r="A170" s="435"/>
      <c r="B170" s="162" t="s">
        <v>50</v>
      </c>
      <c r="C170" s="142">
        <v>50</v>
      </c>
      <c r="D170" s="143" t="s">
        <v>51</v>
      </c>
      <c r="E170" s="143" t="s">
        <v>52</v>
      </c>
      <c r="F170" s="144" t="s">
        <v>53</v>
      </c>
      <c r="G170" s="145" t="s">
        <v>54</v>
      </c>
      <c r="H170" s="157"/>
    </row>
    <row r="171" spans="1:8" ht="24.9" customHeight="1" x14ac:dyDescent="0.4">
      <c r="A171" s="436"/>
      <c r="B171" s="35" t="s">
        <v>55</v>
      </c>
      <c r="C171" s="160">
        <v>180</v>
      </c>
      <c r="D171" s="163" t="s">
        <v>56</v>
      </c>
      <c r="E171" s="163" t="s">
        <v>56</v>
      </c>
      <c r="F171" s="164" t="s">
        <v>57</v>
      </c>
      <c r="G171" s="165" t="s">
        <v>58</v>
      </c>
      <c r="H171" s="157" t="s">
        <v>432</v>
      </c>
    </row>
    <row r="172" spans="1:8" ht="24.9" customHeight="1" x14ac:dyDescent="0.4">
      <c r="A172" s="434"/>
      <c r="B172" s="20" t="s">
        <v>80</v>
      </c>
      <c r="C172" s="166" t="s">
        <v>584</v>
      </c>
      <c r="D172" s="167">
        <f>D166+D167+D168+D169+D170+D171</f>
        <v>19.299999999999997</v>
      </c>
      <c r="E172" s="167">
        <f t="shared" ref="E172:G172" si="14">E166+E167+E168+E169+E170+E171</f>
        <v>22.87</v>
      </c>
      <c r="F172" s="167">
        <f t="shared" si="14"/>
        <v>85.1</v>
      </c>
      <c r="G172" s="168">
        <f t="shared" si="14"/>
        <v>581</v>
      </c>
      <c r="H172" s="154"/>
    </row>
    <row r="173" spans="1:8" ht="24.9" customHeight="1" x14ac:dyDescent="0.4">
      <c r="A173" s="491" t="s">
        <v>59</v>
      </c>
      <c r="B173" s="169" t="s">
        <v>42</v>
      </c>
      <c r="C173" s="162">
        <v>180</v>
      </c>
      <c r="D173" s="162">
        <v>1.3</v>
      </c>
      <c r="E173" s="162">
        <v>0.6</v>
      </c>
      <c r="F173" s="162">
        <v>13.9</v>
      </c>
      <c r="G173" s="170">
        <v>66</v>
      </c>
      <c r="H173" s="146"/>
    </row>
    <row r="174" spans="1:8" ht="24.9" customHeight="1" x14ac:dyDescent="0.4">
      <c r="A174" s="436"/>
      <c r="B174" s="390" t="s">
        <v>60</v>
      </c>
      <c r="C174" s="315">
        <v>40</v>
      </c>
      <c r="D174" s="315">
        <v>2.72</v>
      </c>
      <c r="E174" s="315">
        <v>2.2400000000000002</v>
      </c>
      <c r="F174" s="315">
        <v>27</v>
      </c>
      <c r="G174" s="349">
        <v>127</v>
      </c>
      <c r="H174" s="310"/>
    </row>
    <row r="175" spans="1:8" ht="24.9" customHeight="1" x14ac:dyDescent="0.4">
      <c r="A175" s="434"/>
      <c r="B175" s="20" t="s">
        <v>81</v>
      </c>
      <c r="C175" s="171">
        <v>220</v>
      </c>
      <c r="D175" s="171">
        <v>4.0199999999999996</v>
      </c>
      <c r="E175" s="171">
        <v>2.84</v>
      </c>
      <c r="F175" s="171">
        <v>40.9</v>
      </c>
      <c r="G175" s="172">
        <v>193</v>
      </c>
      <c r="H175" s="154"/>
    </row>
    <row r="176" spans="1:8" ht="24.9" customHeight="1" x14ac:dyDescent="0.4">
      <c r="A176" s="491" t="s">
        <v>8</v>
      </c>
      <c r="B176" s="150" t="s">
        <v>65</v>
      </c>
      <c r="C176" s="173">
        <v>150</v>
      </c>
      <c r="D176" s="151" t="s">
        <v>572</v>
      </c>
      <c r="E176" s="151" t="s">
        <v>509</v>
      </c>
      <c r="F176" s="151" t="s">
        <v>573</v>
      </c>
      <c r="G176" s="153">
        <v>130</v>
      </c>
      <c r="H176" s="146" t="s">
        <v>457</v>
      </c>
    </row>
    <row r="177" spans="1:8" ht="24.9" customHeight="1" x14ac:dyDescent="0.4">
      <c r="A177" s="436"/>
      <c r="B177" s="162" t="s">
        <v>66</v>
      </c>
      <c r="C177" s="160">
        <v>50</v>
      </c>
      <c r="D177" s="163">
        <v>3.8</v>
      </c>
      <c r="E177" s="163">
        <v>0.4</v>
      </c>
      <c r="F177" s="163">
        <v>24.6</v>
      </c>
      <c r="G177" s="161">
        <v>117</v>
      </c>
      <c r="H177" s="146"/>
    </row>
    <row r="178" spans="1:8" ht="24.9" customHeight="1" x14ac:dyDescent="0.4">
      <c r="A178" s="436"/>
      <c r="B178" s="281" t="s">
        <v>34</v>
      </c>
      <c r="C178" s="142">
        <v>180</v>
      </c>
      <c r="D178" s="143" t="s">
        <v>31</v>
      </c>
      <c r="E178" s="143" t="s">
        <v>32</v>
      </c>
      <c r="F178" s="144" t="s">
        <v>33</v>
      </c>
      <c r="G178" s="145" t="s">
        <v>35</v>
      </c>
      <c r="H178" s="146" t="s">
        <v>430</v>
      </c>
    </row>
    <row r="179" spans="1:8" ht="24.9" customHeight="1" x14ac:dyDescent="0.4">
      <c r="A179" s="436"/>
      <c r="B179" s="169" t="s">
        <v>190</v>
      </c>
      <c r="C179" s="151" t="s">
        <v>600</v>
      </c>
      <c r="D179" s="143">
        <v>0.4</v>
      </c>
      <c r="E179" s="144">
        <v>0.4</v>
      </c>
      <c r="F179" s="144">
        <v>9.8000000000000007</v>
      </c>
      <c r="G179" s="174">
        <v>47</v>
      </c>
      <c r="H179" s="149"/>
    </row>
    <row r="180" spans="1:8" ht="20.25" customHeight="1" x14ac:dyDescent="0.4">
      <c r="A180" s="434"/>
      <c r="B180" s="20" t="s">
        <v>82</v>
      </c>
      <c r="C180" s="147">
        <v>480</v>
      </c>
      <c r="D180" s="175">
        <f>D176+D178+D179</f>
        <v>3.3</v>
      </c>
      <c r="E180" s="175">
        <f t="shared" ref="E180:G180" si="15">E176+E178+E179</f>
        <v>7.9300000000000006</v>
      </c>
      <c r="F180" s="175">
        <f t="shared" si="15"/>
        <v>30.8</v>
      </c>
      <c r="G180" s="172">
        <f t="shared" si="15"/>
        <v>199</v>
      </c>
      <c r="H180" s="154"/>
    </row>
    <row r="181" spans="1:8" x14ac:dyDescent="0.4">
      <c r="A181" s="490" t="s">
        <v>83</v>
      </c>
      <c r="B181" s="438"/>
      <c r="C181" s="176">
        <f>C180+C175+C172+C165+C163</f>
        <v>1920</v>
      </c>
      <c r="D181" s="175">
        <f>D180+D175+D172+D165+D163</f>
        <v>39.22</v>
      </c>
      <c r="E181" s="175">
        <f>E180+E175+E172+E165+E163</f>
        <v>43.1</v>
      </c>
      <c r="F181" s="175">
        <f>F180+F175+F172+F165+F163</f>
        <v>230.70000000000002</v>
      </c>
      <c r="G181" s="172">
        <f>G180+G175+G172+G165+G163</f>
        <v>1424</v>
      </c>
      <c r="H181" s="149"/>
    </row>
    <row r="182" spans="1:8" ht="24.9" customHeight="1" x14ac:dyDescent="0.4">
      <c r="A182" s="488" t="s">
        <v>24</v>
      </c>
      <c r="B182" s="488" t="s">
        <v>25</v>
      </c>
      <c r="C182" s="487" t="s">
        <v>26</v>
      </c>
      <c r="D182" s="487" t="s">
        <v>543</v>
      </c>
      <c r="E182" s="487"/>
      <c r="F182" s="487"/>
      <c r="G182" s="488" t="s">
        <v>38</v>
      </c>
      <c r="H182" s="488" t="s">
        <v>39</v>
      </c>
    </row>
    <row r="183" spans="1:8" ht="24.9" customHeight="1" x14ac:dyDescent="0.4">
      <c r="A183" s="492"/>
      <c r="B183" s="492"/>
      <c r="C183" s="491"/>
      <c r="D183" s="231" t="s">
        <v>4</v>
      </c>
      <c r="E183" s="231" t="s">
        <v>36</v>
      </c>
      <c r="F183" s="231" t="s">
        <v>30</v>
      </c>
      <c r="G183" s="492"/>
      <c r="H183" s="492"/>
    </row>
    <row r="184" spans="1:8" ht="24.9" customHeight="1" x14ac:dyDescent="0.4">
      <c r="A184" s="486" t="s">
        <v>357</v>
      </c>
      <c r="B184" s="455"/>
      <c r="C184" s="444"/>
      <c r="D184" s="444"/>
      <c r="E184" s="444"/>
      <c r="F184" s="444"/>
      <c r="G184" s="444"/>
      <c r="H184" s="445"/>
    </row>
    <row r="185" spans="1:8" ht="24.9" customHeight="1" x14ac:dyDescent="0.4">
      <c r="A185" s="487" t="s">
        <v>40</v>
      </c>
      <c r="B185" s="162" t="s">
        <v>747</v>
      </c>
      <c r="C185" s="160" t="s">
        <v>113</v>
      </c>
      <c r="D185" s="160">
        <v>7.4</v>
      </c>
      <c r="E185" s="177">
        <v>8</v>
      </c>
      <c r="F185" s="160">
        <v>36.5</v>
      </c>
      <c r="G185" s="161">
        <v>241</v>
      </c>
      <c r="H185" s="146" t="s">
        <v>471</v>
      </c>
    </row>
    <row r="186" spans="1:8" ht="24.9" customHeight="1" x14ac:dyDescent="0.4">
      <c r="A186" s="487"/>
      <c r="B186" s="146" t="s">
        <v>141</v>
      </c>
      <c r="C186" s="151" t="s">
        <v>142</v>
      </c>
      <c r="D186" s="178" t="s">
        <v>105</v>
      </c>
      <c r="E186" s="178" t="s">
        <v>143</v>
      </c>
      <c r="F186" s="179" t="s">
        <v>144</v>
      </c>
      <c r="G186" s="145" t="s">
        <v>145</v>
      </c>
      <c r="H186" s="146" t="s">
        <v>451</v>
      </c>
    </row>
    <row r="187" spans="1:8" ht="24.9" customHeight="1" x14ac:dyDescent="0.4">
      <c r="A187" s="487"/>
      <c r="B187" s="281" t="s">
        <v>34</v>
      </c>
      <c r="C187" s="142">
        <v>180</v>
      </c>
      <c r="D187" s="143" t="s">
        <v>31</v>
      </c>
      <c r="E187" s="143" t="s">
        <v>32</v>
      </c>
      <c r="F187" s="144" t="s">
        <v>33</v>
      </c>
      <c r="G187" s="145" t="s">
        <v>35</v>
      </c>
      <c r="H187" s="146" t="s">
        <v>430</v>
      </c>
    </row>
    <row r="188" spans="1:8" ht="24.9" customHeight="1" x14ac:dyDescent="0.4">
      <c r="A188" s="487"/>
      <c r="B188" s="20" t="s">
        <v>41</v>
      </c>
      <c r="C188" s="147">
        <v>425</v>
      </c>
      <c r="D188" s="148">
        <f>D187+D186+D185</f>
        <v>12.5</v>
      </c>
      <c r="E188" s="148">
        <f>E187+E186+E185</f>
        <v>11.03</v>
      </c>
      <c r="F188" s="148">
        <f>F187+F186+F185</f>
        <v>59.2</v>
      </c>
      <c r="G188" s="147">
        <f>G187+G186+G185</f>
        <v>369</v>
      </c>
      <c r="H188" s="154"/>
    </row>
    <row r="189" spans="1:8" ht="24.9" customHeight="1" x14ac:dyDescent="0.4">
      <c r="A189" s="491" t="s">
        <v>23</v>
      </c>
      <c r="B189" s="169" t="s">
        <v>42</v>
      </c>
      <c r="C189" s="151" t="s">
        <v>551</v>
      </c>
      <c r="D189" s="143">
        <v>1.08</v>
      </c>
      <c r="E189" s="144">
        <v>0.5</v>
      </c>
      <c r="F189" s="144">
        <v>11.6</v>
      </c>
      <c r="G189" s="174">
        <v>55.16</v>
      </c>
      <c r="H189" s="157"/>
    </row>
    <row r="190" spans="1:8" ht="24.9" customHeight="1" x14ac:dyDescent="0.4">
      <c r="A190" s="434"/>
      <c r="B190" s="25" t="s">
        <v>44</v>
      </c>
      <c r="C190" s="155">
        <v>150</v>
      </c>
      <c r="D190" s="148">
        <f>D189</f>
        <v>1.08</v>
      </c>
      <c r="E190" s="148">
        <f>E189</f>
        <v>0.5</v>
      </c>
      <c r="F190" s="148">
        <f>F189</f>
        <v>11.6</v>
      </c>
      <c r="G190" s="147">
        <f>G189</f>
        <v>55.16</v>
      </c>
      <c r="H190" s="154"/>
    </row>
    <row r="191" spans="1:8" ht="24.9" customHeight="1" x14ac:dyDescent="0.4">
      <c r="A191" s="435" t="s">
        <v>6</v>
      </c>
      <c r="B191" s="310" t="s">
        <v>585</v>
      </c>
      <c r="C191" s="306">
        <v>60</v>
      </c>
      <c r="D191" s="313" t="s">
        <v>93</v>
      </c>
      <c r="E191" s="313" t="s">
        <v>46</v>
      </c>
      <c r="F191" s="313" t="s">
        <v>94</v>
      </c>
      <c r="G191" s="329">
        <v>60</v>
      </c>
      <c r="H191" s="333" t="s">
        <v>586</v>
      </c>
    </row>
    <row r="192" spans="1:8" ht="24.9" customHeight="1" x14ac:dyDescent="0.4">
      <c r="A192" s="435"/>
      <c r="B192" s="158" t="s">
        <v>780</v>
      </c>
      <c r="C192" s="173" t="s">
        <v>287</v>
      </c>
      <c r="D192" s="151" t="s">
        <v>211</v>
      </c>
      <c r="E192" s="151" t="s">
        <v>298</v>
      </c>
      <c r="F192" s="151" t="s">
        <v>399</v>
      </c>
      <c r="G192" s="153">
        <v>86</v>
      </c>
      <c r="H192" s="146" t="s">
        <v>453</v>
      </c>
    </row>
    <row r="193" spans="1:8" ht="24.9" customHeight="1" x14ac:dyDescent="0.4">
      <c r="A193" s="435"/>
      <c r="B193" s="150" t="s">
        <v>544</v>
      </c>
      <c r="C193" s="173">
        <v>200</v>
      </c>
      <c r="D193" s="178" t="s">
        <v>288</v>
      </c>
      <c r="E193" s="178" t="s">
        <v>506</v>
      </c>
      <c r="F193" s="178" t="s">
        <v>277</v>
      </c>
      <c r="G193" s="145">
        <v>422</v>
      </c>
      <c r="H193" s="150" t="s">
        <v>513</v>
      </c>
    </row>
    <row r="194" spans="1:8" ht="24.9" customHeight="1" x14ac:dyDescent="0.4">
      <c r="A194" s="435"/>
      <c r="B194" s="162" t="s">
        <v>50</v>
      </c>
      <c r="C194" s="142">
        <v>50</v>
      </c>
      <c r="D194" s="143" t="s">
        <v>51</v>
      </c>
      <c r="E194" s="143" t="s">
        <v>52</v>
      </c>
      <c r="F194" s="144" t="s">
        <v>53</v>
      </c>
      <c r="G194" s="145" t="s">
        <v>54</v>
      </c>
      <c r="H194" s="157"/>
    </row>
    <row r="195" spans="1:8" ht="24.9" customHeight="1" x14ac:dyDescent="0.4">
      <c r="A195" s="436"/>
      <c r="B195" s="150" t="s">
        <v>210</v>
      </c>
      <c r="C195" s="142">
        <v>180</v>
      </c>
      <c r="D195" s="151" t="s">
        <v>380</v>
      </c>
      <c r="E195" s="151" t="s">
        <v>502</v>
      </c>
      <c r="F195" s="156" t="s">
        <v>503</v>
      </c>
      <c r="G195" s="145">
        <v>99</v>
      </c>
      <c r="H195" s="157" t="s">
        <v>500</v>
      </c>
    </row>
    <row r="196" spans="1:8" ht="24.9" customHeight="1" x14ac:dyDescent="0.4">
      <c r="A196" s="434"/>
      <c r="B196" s="20" t="s">
        <v>80</v>
      </c>
      <c r="C196" s="147">
        <v>678</v>
      </c>
      <c r="D196" s="167">
        <f>D191+D192+D193+D194+D195</f>
        <v>26.199999999999996</v>
      </c>
      <c r="E196" s="167">
        <f t="shared" ref="E196:G196" si="16">E191+E192+E193+E194+E195</f>
        <v>29.639999999999997</v>
      </c>
      <c r="F196" s="167">
        <f t="shared" si="16"/>
        <v>116.8</v>
      </c>
      <c r="G196" s="168">
        <f t="shared" si="16"/>
        <v>798</v>
      </c>
      <c r="H196" s="154"/>
    </row>
    <row r="197" spans="1:8" ht="24.9" hidden="1" customHeight="1" x14ac:dyDescent="0.4">
      <c r="A197" s="491" t="s">
        <v>59</v>
      </c>
      <c r="B197" s="180"/>
      <c r="C197" s="162"/>
      <c r="D197" s="162"/>
      <c r="E197" s="162"/>
      <c r="F197" s="162"/>
      <c r="G197" s="170"/>
      <c r="H197" s="146"/>
    </row>
    <row r="198" spans="1:8" ht="24.9" customHeight="1" x14ac:dyDescent="0.4">
      <c r="A198" s="436"/>
      <c r="B198" s="169" t="s">
        <v>42</v>
      </c>
      <c r="C198" s="162">
        <v>180</v>
      </c>
      <c r="D198" s="162">
        <v>1.3</v>
      </c>
      <c r="E198" s="162">
        <v>0.6</v>
      </c>
      <c r="F198" s="162">
        <v>13.9</v>
      </c>
      <c r="G198" s="170">
        <v>66</v>
      </c>
      <c r="H198" s="146"/>
    </row>
    <row r="199" spans="1:8" ht="24.9" customHeight="1" x14ac:dyDescent="0.4">
      <c r="A199" s="434"/>
      <c r="B199" s="20" t="s">
        <v>81</v>
      </c>
      <c r="C199" s="181">
        <f>C198+C197</f>
        <v>180</v>
      </c>
      <c r="D199" s="181">
        <f>D198+D197</f>
        <v>1.3</v>
      </c>
      <c r="E199" s="181">
        <f>E198+E197</f>
        <v>0.6</v>
      </c>
      <c r="F199" s="181">
        <f>F198+F197</f>
        <v>13.9</v>
      </c>
      <c r="G199" s="168">
        <f>G198+G197</f>
        <v>66</v>
      </c>
      <c r="H199" s="154"/>
    </row>
    <row r="200" spans="1:8" ht="24.9" customHeight="1" x14ac:dyDescent="0.4">
      <c r="A200" s="491" t="s">
        <v>8</v>
      </c>
      <c r="B200" s="159" t="s">
        <v>391</v>
      </c>
      <c r="C200" s="160">
        <v>130</v>
      </c>
      <c r="D200" s="160">
        <v>15</v>
      </c>
      <c r="E200" s="160">
        <v>14.5</v>
      </c>
      <c r="F200" s="160">
        <v>36.9</v>
      </c>
      <c r="G200" s="161">
        <v>337.5</v>
      </c>
      <c r="H200" s="154" t="s">
        <v>525</v>
      </c>
    </row>
    <row r="201" spans="1:8" ht="24.9" customHeight="1" x14ac:dyDescent="0.4">
      <c r="A201" s="436"/>
      <c r="B201" s="281" t="s">
        <v>34</v>
      </c>
      <c r="C201" s="142">
        <v>180</v>
      </c>
      <c r="D201" s="143" t="s">
        <v>31</v>
      </c>
      <c r="E201" s="143" t="s">
        <v>32</v>
      </c>
      <c r="F201" s="144" t="s">
        <v>33</v>
      </c>
      <c r="G201" s="145" t="s">
        <v>35</v>
      </c>
      <c r="H201" s="146" t="s">
        <v>430</v>
      </c>
    </row>
    <row r="202" spans="1:8" ht="24.9" customHeight="1" x14ac:dyDescent="0.4">
      <c r="A202" s="436"/>
      <c r="B202" s="169" t="s">
        <v>190</v>
      </c>
      <c r="C202" s="151" t="s">
        <v>600</v>
      </c>
      <c r="D202" s="143">
        <v>0.4</v>
      </c>
      <c r="E202" s="144">
        <v>0.4</v>
      </c>
      <c r="F202" s="144">
        <v>9.8000000000000007</v>
      </c>
      <c r="G202" s="174">
        <v>47</v>
      </c>
      <c r="H202" s="162"/>
    </row>
    <row r="203" spans="1:8" ht="20.25" customHeight="1" x14ac:dyDescent="0.4">
      <c r="A203" s="434"/>
      <c r="B203" s="20" t="s">
        <v>82</v>
      </c>
      <c r="C203" s="147">
        <f>SUM(C200:C202)</f>
        <v>310</v>
      </c>
      <c r="D203" s="148">
        <f>D200+D201+D202</f>
        <v>15.5</v>
      </c>
      <c r="E203" s="148">
        <f t="shared" ref="E203:G203" si="17">E200+E201+E202</f>
        <v>14.93</v>
      </c>
      <c r="F203" s="148">
        <f t="shared" si="17"/>
        <v>54.899999999999991</v>
      </c>
      <c r="G203" s="147">
        <f t="shared" si="17"/>
        <v>406.5</v>
      </c>
      <c r="H203" s="149"/>
    </row>
    <row r="204" spans="1:8" x14ac:dyDescent="0.4">
      <c r="A204" s="490" t="s">
        <v>83</v>
      </c>
      <c r="B204" s="438"/>
      <c r="C204" s="176">
        <f>C203+C199+C196+C190+C188</f>
        <v>1743</v>
      </c>
      <c r="D204" s="175">
        <f>D203+D199+D196+D190+D188</f>
        <v>56.58</v>
      </c>
      <c r="E204" s="175">
        <f>E203+E199+E196+E190+E188</f>
        <v>56.699999999999996</v>
      </c>
      <c r="F204" s="175">
        <f>F203+F199+F196+F190+F188</f>
        <v>256.39999999999998</v>
      </c>
      <c r="G204" s="172">
        <f>G203+G199+G196+G190+G188</f>
        <v>1694.66</v>
      </c>
      <c r="H204" s="149"/>
    </row>
    <row r="205" spans="1:8" ht="24.9" customHeight="1" x14ac:dyDescent="0.4">
      <c r="A205" s="488" t="s">
        <v>24</v>
      </c>
      <c r="B205" s="488" t="s">
        <v>25</v>
      </c>
      <c r="C205" s="487" t="s">
        <v>26</v>
      </c>
      <c r="D205" s="487" t="s">
        <v>543</v>
      </c>
      <c r="E205" s="487"/>
      <c r="F205" s="487"/>
      <c r="G205" s="488" t="s">
        <v>38</v>
      </c>
      <c r="H205" s="488" t="s">
        <v>39</v>
      </c>
    </row>
    <row r="206" spans="1:8" ht="24.75" customHeight="1" x14ac:dyDescent="0.4">
      <c r="A206" s="492"/>
      <c r="B206" s="492"/>
      <c r="C206" s="491"/>
      <c r="D206" s="231" t="s">
        <v>4</v>
      </c>
      <c r="E206" s="231" t="s">
        <v>36</v>
      </c>
      <c r="F206" s="231" t="s">
        <v>30</v>
      </c>
      <c r="G206" s="492"/>
      <c r="H206" s="492"/>
    </row>
    <row r="207" spans="1:8" ht="24.9" customHeight="1" x14ac:dyDescent="0.4">
      <c r="A207" s="486" t="s">
        <v>358</v>
      </c>
      <c r="B207" s="455"/>
      <c r="C207" s="444"/>
      <c r="D207" s="444"/>
      <c r="E207" s="444"/>
      <c r="F207" s="444"/>
      <c r="G207" s="444"/>
      <c r="H207" s="445"/>
    </row>
    <row r="208" spans="1:8" ht="24.9" customHeight="1" x14ac:dyDescent="0.4">
      <c r="A208" s="487" t="s">
        <v>40</v>
      </c>
      <c r="B208" s="150" t="s">
        <v>748</v>
      </c>
      <c r="C208" s="173" t="s">
        <v>113</v>
      </c>
      <c r="D208" s="151" t="s">
        <v>64</v>
      </c>
      <c r="E208" s="151" t="s">
        <v>749</v>
      </c>
      <c r="F208" s="151" t="s">
        <v>750</v>
      </c>
      <c r="G208" s="145">
        <v>187</v>
      </c>
      <c r="H208" s="146" t="s">
        <v>751</v>
      </c>
    </row>
    <row r="209" spans="1:8" ht="24.9" customHeight="1" x14ac:dyDescent="0.4">
      <c r="A209" s="487"/>
      <c r="B209" s="18" t="s">
        <v>104</v>
      </c>
      <c r="C209" s="173">
        <v>30</v>
      </c>
      <c r="D209" s="151">
        <v>3.2</v>
      </c>
      <c r="E209" s="151">
        <v>0.3</v>
      </c>
      <c r="F209" s="151">
        <v>15.3</v>
      </c>
      <c r="G209" s="145">
        <v>79</v>
      </c>
      <c r="H209" s="182"/>
    </row>
    <row r="210" spans="1:8" ht="24.9" customHeight="1" x14ac:dyDescent="0.4">
      <c r="A210" s="487"/>
      <c r="B210" s="281" t="s">
        <v>34</v>
      </c>
      <c r="C210" s="142">
        <v>180</v>
      </c>
      <c r="D210" s="143" t="s">
        <v>31</v>
      </c>
      <c r="E210" s="143" t="s">
        <v>32</v>
      </c>
      <c r="F210" s="144" t="s">
        <v>33</v>
      </c>
      <c r="G210" s="145" t="s">
        <v>35</v>
      </c>
      <c r="H210" s="146" t="s">
        <v>430</v>
      </c>
    </row>
    <row r="211" spans="1:8" ht="24.9" customHeight="1" x14ac:dyDescent="0.4">
      <c r="A211" s="487"/>
      <c r="B211" s="20" t="s">
        <v>41</v>
      </c>
      <c r="C211" s="147">
        <v>415</v>
      </c>
      <c r="D211" s="148">
        <f>D210+D209+D208</f>
        <v>8.9</v>
      </c>
      <c r="E211" s="148">
        <f>E210+E209+E208</f>
        <v>6.93</v>
      </c>
      <c r="F211" s="148">
        <f>F210+F209+F208</f>
        <v>49.9</v>
      </c>
      <c r="G211" s="147">
        <f>G210+G209+G208</f>
        <v>288</v>
      </c>
      <c r="H211" s="154"/>
    </row>
    <row r="212" spans="1:8" ht="24.9" customHeight="1" x14ac:dyDescent="0.4">
      <c r="A212" s="491" t="s">
        <v>23</v>
      </c>
      <c r="B212" s="180" t="s">
        <v>131</v>
      </c>
      <c r="C212" s="162">
        <v>100</v>
      </c>
      <c r="D212" s="162">
        <v>0.4</v>
      </c>
      <c r="E212" s="162">
        <v>0.3</v>
      </c>
      <c r="F212" s="162">
        <v>10.3</v>
      </c>
      <c r="G212" s="162">
        <v>47</v>
      </c>
      <c r="H212" s="157"/>
    </row>
    <row r="213" spans="1:8" ht="24.9" customHeight="1" x14ac:dyDescent="0.4">
      <c r="A213" s="434"/>
      <c r="B213" s="25" t="s">
        <v>44</v>
      </c>
      <c r="C213" s="155">
        <v>100</v>
      </c>
      <c r="D213" s="148">
        <f>D212</f>
        <v>0.4</v>
      </c>
      <c r="E213" s="148">
        <f>E212</f>
        <v>0.3</v>
      </c>
      <c r="F213" s="148">
        <f>F212</f>
        <v>10.3</v>
      </c>
      <c r="G213" s="147">
        <f>G212</f>
        <v>47</v>
      </c>
      <c r="H213" s="154"/>
    </row>
    <row r="214" spans="1:8" ht="24.9" customHeight="1" x14ac:dyDescent="0.4">
      <c r="A214" s="435" t="s">
        <v>6</v>
      </c>
      <c r="B214" s="162" t="s">
        <v>202</v>
      </c>
      <c r="C214" s="160">
        <v>60</v>
      </c>
      <c r="D214" s="160">
        <v>0.8</v>
      </c>
      <c r="E214" s="160">
        <v>1.4</v>
      </c>
      <c r="F214" s="160">
        <v>4.3</v>
      </c>
      <c r="G214" s="161">
        <v>33</v>
      </c>
      <c r="H214" s="183" t="s">
        <v>452</v>
      </c>
    </row>
    <row r="215" spans="1:8" ht="38.25" customHeight="1" x14ac:dyDescent="0.4">
      <c r="A215" s="435"/>
      <c r="B215" s="158" t="s">
        <v>781</v>
      </c>
      <c r="C215" s="142" t="s">
        <v>287</v>
      </c>
      <c r="D215" s="184" t="s">
        <v>68</v>
      </c>
      <c r="E215" s="156" t="s">
        <v>321</v>
      </c>
      <c r="F215" s="156" t="s">
        <v>114</v>
      </c>
      <c r="G215" s="174">
        <v>66</v>
      </c>
      <c r="H215" s="157" t="s">
        <v>464</v>
      </c>
    </row>
    <row r="216" spans="1:8" ht="24.9" customHeight="1" x14ac:dyDescent="0.4">
      <c r="A216" s="435"/>
      <c r="B216" s="150" t="s">
        <v>242</v>
      </c>
      <c r="C216" s="173" t="s">
        <v>246</v>
      </c>
      <c r="D216" s="151">
        <v>19.2</v>
      </c>
      <c r="E216" s="151">
        <v>14.3</v>
      </c>
      <c r="F216" s="151">
        <v>5.0999999999999996</v>
      </c>
      <c r="G216" s="153">
        <v>226</v>
      </c>
      <c r="H216" s="158" t="s">
        <v>434</v>
      </c>
    </row>
    <row r="217" spans="1:8" ht="24.9" customHeight="1" x14ac:dyDescent="0.4">
      <c r="A217" s="435"/>
      <c r="B217" s="150" t="s">
        <v>270</v>
      </c>
      <c r="C217" s="173" t="s">
        <v>110</v>
      </c>
      <c r="D217" s="151" t="s">
        <v>187</v>
      </c>
      <c r="E217" s="151" t="s">
        <v>276</v>
      </c>
      <c r="F217" s="178" t="s">
        <v>277</v>
      </c>
      <c r="G217" s="153" t="s">
        <v>278</v>
      </c>
      <c r="H217" s="64" t="s">
        <v>435</v>
      </c>
    </row>
    <row r="218" spans="1:8" ht="24.9" customHeight="1" x14ac:dyDescent="0.4">
      <c r="A218" s="435"/>
      <c r="B218" s="162" t="s">
        <v>50</v>
      </c>
      <c r="C218" s="142">
        <v>50</v>
      </c>
      <c r="D218" s="143" t="s">
        <v>51</v>
      </c>
      <c r="E218" s="143" t="s">
        <v>52</v>
      </c>
      <c r="F218" s="144" t="s">
        <v>53</v>
      </c>
      <c r="G218" s="145" t="s">
        <v>54</v>
      </c>
      <c r="H218" s="157"/>
    </row>
    <row r="219" spans="1:8" ht="24.9" customHeight="1" x14ac:dyDescent="0.4">
      <c r="A219" s="436"/>
      <c r="B219" s="150" t="s">
        <v>340</v>
      </c>
      <c r="C219" s="142">
        <v>180</v>
      </c>
      <c r="D219" s="151">
        <v>0.9</v>
      </c>
      <c r="E219" s="151" t="s">
        <v>102</v>
      </c>
      <c r="F219" s="156" t="s">
        <v>103</v>
      </c>
      <c r="G219" s="145" t="s">
        <v>96</v>
      </c>
      <c r="H219" s="157" t="s">
        <v>450</v>
      </c>
    </row>
    <row r="220" spans="1:8" ht="24.9" customHeight="1" x14ac:dyDescent="0.4">
      <c r="A220" s="434"/>
      <c r="B220" s="20" t="s">
        <v>80</v>
      </c>
      <c r="C220" s="166" t="s">
        <v>328</v>
      </c>
      <c r="D220" s="167">
        <f>D214+D215+D216+D217+D218+D219</f>
        <v>34.700000000000003</v>
      </c>
      <c r="E220" s="167">
        <f t="shared" ref="E220:G220" si="18">E214+E215+E216+E217+E218+E219</f>
        <v>25.945</v>
      </c>
      <c r="F220" s="167">
        <f t="shared" si="18"/>
        <v>112.25</v>
      </c>
      <c r="G220" s="168">
        <f t="shared" si="18"/>
        <v>777</v>
      </c>
      <c r="H220" s="154"/>
    </row>
    <row r="221" spans="1:8" ht="24.9" customHeight="1" x14ac:dyDescent="0.4">
      <c r="A221" s="491" t="s">
        <v>59</v>
      </c>
      <c r="B221" s="169" t="s">
        <v>42</v>
      </c>
      <c r="C221" s="162">
        <v>180</v>
      </c>
      <c r="D221" s="162">
        <v>1.3</v>
      </c>
      <c r="E221" s="162">
        <v>0.6</v>
      </c>
      <c r="F221" s="162">
        <v>13.9</v>
      </c>
      <c r="G221" s="170">
        <v>66</v>
      </c>
      <c r="H221" s="146"/>
    </row>
    <row r="222" spans="1:8" ht="24.9" customHeight="1" x14ac:dyDescent="0.4">
      <c r="A222" s="434"/>
      <c r="B222" s="20" t="s">
        <v>81</v>
      </c>
      <c r="C222" s="171">
        <v>180</v>
      </c>
      <c r="D222" s="171">
        <v>1.3</v>
      </c>
      <c r="E222" s="171">
        <v>0.6</v>
      </c>
      <c r="F222" s="171">
        <v>13.9</v>
      </c>
      <c r="G222" s="172">
        <v>66</v>
      </c>
      <c r="H222" s="154"/>
    </row>
    <row r="223" spans="1:8" ht="24.9" customHeight="1" x14ac:dyDescent="0.4">
      <c r="A223" s="491" t="s">
        <v>8</v>
      </c>
      <c r="B223" s="150" t="s">
        <v>49</v>
      </c>
      <c r="C223" s="263">
        <v>180</v>
      </c>
      <c r="D223" s="163">
        <v>11.52</v>
      </c>
      <c r="E223" s="163">
        <v>10.32</v>
      </c>
      <c r="F223" s="163">
        <v>30.6</v>
      </c>
      <c r="G223" s="161">
        <v>196</v>
      </c>
      <c r="H223" s="146" t="s">
        <v>501</v>
      </c>
    </row>
    <row r="224" spans="1:8" ht="24.9" customHeight="1" x14ac:dyDescent="0.4">
      <c r="A224" s="436"/>
      <c r="B224" s="150" t="s">
        <v>34</v>
      </c>
      <c r="C224" s="142">
        <v>180</v>
      </c>
      <c r="D224" s="151" t="s">
        <v>31</v>
      </c>
      <c r="E224" s="151" t="s">
        <v>32</v>
      </c>
      <c r="F224" s="152" t="s">
        <v>33</v>
      </c>
      <c r="G224" s="153" t="s">
        <v>35</v>
      </c>
      <c r="H224" s="157" t="s">
        <v>430</v>
      </c>
    </row>
    <row r="225" spans="1:8" ht="24.9" customHeight="1" x14ac:dyDescent="0.4">
      <c r="A225" s="436"/>
      <c r="B225" s="162" t="s">
        <v>66</v>
      </c>
      <c r="C225" s="160">
        <v>50</v>
      </c>
      <c r="D225" s="163">
        <v>3.8</v>
      </c>
      <c r="E225" s="163">
        <v>0.4</v>
      </c>
      <c r="F225" s="163">
        <v>24.6</v>
      </c>
      <c r="G225" s="161">
        <v>117</v>
      </c>
      <c r="H225" s="157" t="s">
        <v>432</v>
      </c>
    </row>
    <row r="226" spans="1:8" ht="24.9" hidden="1" customHeight="1" x14ac:dyDescent="0.4">
      <c r="A226" s="436"/>
      <c r="B226" s="180"/>
      <c r="C226" s="185"/>
      <c r="D226" s="143"/>
      <c r="E226" s="143"/>
      <c r="F226" s="186"/>
      <c r="G226" s="187"/>
      <c r="H226" s="146"/>
    </row>
    <row r="227" spans="1:8" ht="20.25" customHeight="1" x14ac:dyDescent="0.4">
      <c r="A227" s="434"/>
      <c r="B227" s="20" t="s">
        <v>82</v>
      </c>
      <c r="C227" s="147">
        <v>460</v>
      </c>
      <c r="D227" s="175">
        <f>D223+D224+D225+D226</f>
        <v>15.419999999999998</v>
      </c>
      <c r="E227" s="175">
        <f t="shared" ref="E227:G227" si="19">E223+E224+E225+E226</f>
        <v>10.75</v>
      </c>
      <c r="F227" s="175">
        <f t="shared" si="19"/>
        <v>63.4</v>
      </c>
      <c r="G227" s="172">
        <f t="shared" si="19"/>
        <v>335</v>
      </c>
      <c r="H227" s="149"/>
    </row>
    <row r="228" spans="1:8" x14ac:dyDescent="0.4">
      <c r="A228" s="490" t="s">
        <v>83</v>
      </c>
      <c r="B228" s="438"/>
      <c r="C228" s="176">
        <f>C227+C222+C220+C213+C211</f>
        <v>1872</v>
      </c>
      <c r="D228" s="172">
        <f>D227+D222+D220+D213+D211</f>
        <v>60.72</v>
      </c>
      <c r="E228" s="172">
        <f>E227+E222+E220+E213+E211</f>
        <v>44.524999999999999</v>
      </c>
      <c r="F228" s="172">
        <f>F227+F222+F220+F213+F211</f>
        <v>249.75000000000003</v>
      </c>
      <c r="G228" s="172">
        <f>G227+G222+G220+G213+G211</f>
        <v>1513</v>
      </c>
      <c r="H228" s="149"/>
    </row>
    <row r="229" spans="1:8" ht="24.9" customHeight="1" x14ac:dyDescent="0.4">
      <c r="A229" s="488" t="s">
        <v>24</v>
      </c>
      <c r="B229" s="488" t="s">
        <v>25</v>
      </c>
      <c r="C229" s="487" t="s">
        <v>26</v>
      </c>
      <c r="D229" s="487" t="s">
        <v>543</v>
      </c>
      <c r="E229" s="487"/>
      <c r="F229" s="487"/>
      <c r="G229" s="488" t="s">
        <v>38</v>
      </c>
      <c r="H229" s="488" t="s">
        <v>39</v>
      </c>
    </row>
    <row r="230" spans="1:8" ht="24.9" customHeight="1" x14ac:dyDescent="0.4">
      <c r="A230" s="492"/>
      <c r="B230" s="492"/>
      <c r="C230" s="491"/>
      <c r="D230" s="231" t="s">
        <v>4</v>
      </c>
      <c r="E230" s="231" t="s">
        <v>36</v>
      </c>
      <c r="F230" s="231" t="s">
        <v>30</v>
      </c>
      <c r="G230" s="492"/>
      <c r="H230" s="492"/>
    </row>
    <row r="231" spans="1:8" ht="24.9" customHeight="1" x14ac:dyDescent="0.4">
      <c r="A231" s="486" t="s">
        <v>359</v>
      </c>
      <c r="B231" s="455"/>
      <c r="C231" s="444"/>
      <c r="D231" s="444"/>
      <c r="E231" s="444"/>
      <c r="F231" s="444"/>
      <c r="G231" s="444"/>
      <c r="H231" s="445"/>
    </row>
    <row r="232" spans="1:8" ht="24.9" customHeight="1" x14ac:dyDescent="0.4">
      <c r="A232" s="487" t="s">
        <v>40</v>
      </c>
      <c r="B232" s="158" t="s">
        <v>159</v>
      </c>
      <c r="C232" s="142" t="s">
        <v>113</v>
      </c>
      <c r="D232" s="188">
        <v>7.7</v>
      </c>
      <c r="E232" s="188">
        <v>10.1</v>
      </c>
      <c r="F232" s="188">
        <v>43.9</v>
      </c>
      <c r="G232" s="153">
        <v>297</v>
      </c>
      <c r="H232" s="146" t="s">
        <v>495</v>
      </c>
    </row>
    <row r="233" spans="1:8" ht="24.9" customHeight="1" x14ac:dyDescent="0.4">
      <c r="A233" s="487"/>
      <c r="B233" s="150" t="s">
        <v>34</v>
      </c>
      <c r="C233" s="142">
        <v>180</v>
      </c>
      <c r="D233" s="151" t="s">
        <v>31</v>
      </c>
      <c r="E233" s="151" t="s">
        <v>32</v>
      </c>
      <c r="F233" s="152" t="s">
        <v>33</v>
      </c>
      <c r="G233" s="153" t="s">
        <v>35</v>
      </c>
      <c r="H233" s="157" t="s">
        <v>430</v>
      </c>
    </row>
    <row r="234" spans="1:8" ht="24.9" customHeight="1" x14ac:dyDescent="0.4">
      <c r="A234" s="487"/>
      <c r="B234" s="180" t="s">
        <v>89</v>
      </c>
      <c r="C234" s="173">
        <v>180</v>
      </c>
      <c r="D234" s="178">
        <v>2.5</v>
      </c>
      <c r="E234" s="178">
        <v>2.5</v>
      </c>
      <c r="F234" s="179">
        <v>13.2</v>
      </c>
      <c r="G234" s="145">
        <v>84</v>
      </c>
      <c r="H234" s="157" t="s">
        <v>439</v>
      </c>
    </row>
    <row r="235" spans="1:8" ht="24.9" customHeight="1" x14ac:dyDescent="0.4">
      <c r="A235" s="487"/>
      <c r="B235" s="20" t="s">
        <v>41</v>
      </c>
      <c r="C235" s="147">
        <v>425</v>
      </c>
      <c r="D235" s="148">
        <f>D234+D233+D232</f>
        <v>10.3</v>
      </c>
      <c r="E235" s="148">
        <f>E234+E233+E232</f>
        <v>12.629999999999999</v>
      </c>
      <c r="F235" s="148">
        <f>F234+F233+F232</f>
        <v>65.3</v>
      </c>
      <c r="G235" s="147">
        <f>G234+G233+G232</f>
        <v>403</v>
      </c>
      <c r="H235" s="154"/>
    </row>
    <row r="236" spans="1:8" ht="24.9" customHeight="1" x14ac:dyDescent="0.4">
      <c r="A236" s="491" t="s">
        <v>23</v>
      </c>
      <c r="B236" s="169" t="s">
        <v>42</v>
      </c>
      <c r="C236" s="151" t="s">
        <v>551</v>
      </c>
      <c r="D236" s="143">
        <v>1.08</v>
      </c>
      <c r="E236" s="144">
        <v>0.5</v>
      </c>
      <c r="F236" s="144">
        <v>11.6</v>
      </c>
      <c r="G236" s="174">
        <v>55.16</v>
      </c>
      <c r="H236" s="157"/>
    </row>
    <row r="237" spans="1:8" ht="24.9" customHeight="1" x14ac:dyDescent="0.4">
      <c r="A237" s="434"/>
      <c r="B237" s="25" t="s">
        <v>44</v>
      </c>
      <c r="C237" s="155">
        <v>150</v>
      </c>
      <c r="D237" s="148">
        <f>D236</f>
        <v>1.08</v>
      </c>
      <c r="E237" s="148">
        <f>E236</f>
        <v>0.5</v>
      </c>
      <c r="F237" s="148">
        <f>F236</f>
        <v>11.6</v>
      </c>
      <c r="G237" s="147">
        <f>G236</f>
        <v>55.16</v>
      </c>
      <c r="H237" s="154"/>
    </row>
    <row r="238" spans="1:8" ht="24.9" customHeight="1" x14ac:dyDescent="0.4">
      <c r="A238" s="435" t="s">
        <v>6</v>
      </c>
      <c r="B238" s="311" t="s">
        <v>393</v>
      </c>
      <c r="C238" s="306">
        <v>60</v>
      </c>
      <c r="D238" s="335" t="s">
        <v>45</v>
      </c>
      <c r="E238" s="314" t="s">
        <v>519</v>
      </c>
      <c r="F238" s="314" t="s">
        <v>520</v>
      </c>
      <c r="G238" s="332">
        <v>49</v>
      </c>
      <c r="H238" s="310" t="s">
        <v>521</v>
      </c>
    </row>
    <row r="239" spans="1:8" ht="24.9" customHeight="1" x14ac:dyDescent="0.4">
      <c r="A239" s="435"/>
      <c r="B239" s="150" t="s">
        <v>782</v>
      </c>
      <c r="C239" s="142">
        <v>180</v>
      </c>
      <c r="D239" s="151" t="s">
        <v>315</v>
      </c>
      <c r="E239" s="151" t="s">
        <v>160</v>
      </c>
      <c r="F239" s="156" t="s">
        <v>316</v>
      </c>
      <c r="G239" s="145" t="s">
        <v>14</v>
      </c>
      <c r="H239" s="146" t="s">
        <v>480</v>
      </c>
    </row>
    <row r="240" spans="1:8" ht="24.9" customHeight="1" x14ac:dyDescent="0.4">
      <c r="A240" s="435"/>
      <c r="B240" s="180" t="s">
        <v>524</v>
      </c>
      <c r="C240" s="142">
        <v>75</v>
      </c>
      <c r="D240" s="151" t="s">
        <v>120</v>
      </c>
      <c r="E240" s="151" t="s">
        <v>232</v>
      </c>
      <c r="F240" s="156" t="s">
        <v>233</v>
      </c>
      <c r="G240" s="145" t="s">
        <v>234</v>
      </c>
      <c r="H240" s="146" t="s">
        <v>475</v>
      </c>
    </row>
    <row r="241" spans="1:8" ht="24.9" customHeight="1" x14ac:dyDescent="0.4">
      <c r="A241" s="435"/>
      <c r="B241" s="146" t="s">
        <v>180</v>
      </c>
      <c r="C241" s="142">
        <v>130</v>
      </c>
      <c r="D241" s="151" t="s">
        <v>46</v>
      </c>
      <c r="E241" s="151" t="s">
        <v>143</v>
      </c>
      <c r="F241" s="151" t="s">
        <v>185</v>
      </c>
      <c r="G241" s="153" t="s">
        <v>186</v>
      </c>
      <c r="H241" s="183" t="s">
        <v>455</v>
      </c>
    </row>
    <row r="242" spans="1:8" ht="24.9" customHeight="1" x14ac:dyDescent="0.4">
      <c r="A242" s="435"/>
      <c r="B242" s="413" t="s">
        <v>66</v>
      </c>
      <c r="C242" s="322">
        <v>50</v>
      </c>
      <c r="D242" s="337">
        <v>3.8</v>
      </c>
      <c r="E242" s="337">
        <v>0.4</v>
      </c>
      <c r="F242" s="337">
        <v>24.6</v>
      </c>
      <c r="G242" s="324">
        <v>117</v>
      </c>
      <c r="H242" s="157"/>
    </row>
    <row r="243" spans="1:8" ht="24.9" customHeight="1" x14ac:dyDescent="0.4">
      <c r="A243" s="436"/>
      <c r="B243" s="146" t="s">
        <v>101</v>
      </c>
      <c r="C243" s="142">
        <v>180</v>
      </c>
      <c r="D243" s="151">
        <v>0.9</v>
      </c>
      <c r="E243" s="151" t="s">
        <v>102</v>
      </c>
      <c r="F243" s="156" t="s">
        <v>103</v>
      </c>
      <c r="G243" s="145" t="s">
        <v>96</v>
      </c>
      <c r="H243" s="157" t="s">
        <v>443</v>
      </c>
    </row>
    <row r="244" spans="1:8" ht="24.9" customHeight="1" x14ac:dyDescent="0.4">
      <c r="A244" s="434"/>
      <c r="B244" s="20" t="s">
        <v>80</v>
      </c>
      <c r="C244" s="168">
        <f>C238+C239+C240+C241+C242+C243</f>
        <v>675</v>
      </c>
      <c r="D244" s="167">
        <f>D238+D239+D240+D241+D242+D243</f>
        <v>21.509999999999998</v>
      </c>
      <c r="E244" s="167">
        <f t="shared" ref="E244:G244" si="20">E238+E239+E240+E241+E242+E243</f>
        <v>18.745000000000001</v>
      </c>
      <c r="F244" s="167">
        <f t="shared" si="20"/>
        <v>92.7</v>
      </c>
      <c r="G244" s="168">
        <f t="shared" si="20"/>
        <v>638</v>
      </c>
      <c r="H244" s="154"/>
    </row>
    <row r="245" spans="1:8" ht="24.9" customHeight="1" x14ac:dyDescent="0.4">
      <c r="A245" s="491" t="s">
        <v>59</v>
      </c>
      <c r="B245" s="169" t="s">
        <v>42</v>
      </c>
      <c r="C245" s="162">
        <v>180</v>
      </c>
      <c r="D245" s="162">
        <v>1.3</v>
      </c>
      <c r="E245" s="162">
        <v>0.6</v>
      </c>
      <c r="F245" s="162">
        <v>13.9</v>
      </c>
      <c r="G245" s="170">
        <v>66</v>
      </c>
      <c r="H245" s="146"/>
    </row>
    <row r="246" spans="1:8" ht="24.9" customHeight="1" x14ac:dyDescent="0.4">
      <c r="A246" s="434"/>
      <c r="B246" s="20" t="s">
        <v>81</v>
      </c>
      <c r="C246" s="171">
        <v>180</v>
      </c>
      <c r="D246" s="171">
        <v>1.3</v>
      </c>
      <c r="E246" s="171">
        <v>0.6</v>
      </c>
      <c r="F246" s="171">
        <v>13.9</v>
      </c>
      <c r="G246" s="172">
        <v>66</v>
      </c>
      <c r="H246" s="154"/>
    </row>
    <row r="247" spans="1:8" ht="24.9" customHeight="1" x14ac:dyDescent="0.4">
      <c r="A247" s="491" t="s">
        <v>8</v>
      </c>
      <c r="B247" s="158" t="s">
        <v>139</v>
      </c>
      <c r="C247" s="142" t="s">
        <v>110</v>
      </c>
      <c r="D247" s="143">
        <v>4.76</v>
      </c>
      <c r="E247" s="151" t="s">
        <v>291</v>
      </c>
      <c r="F247" s="156" t="s">
        <v>292</v>
      </c>
      <c r="G247" s="145" t="s">
        <v>293</v>
      </c>
      <c r="H247" s="146" t="s">
        <v>469</v>
      </c>
    </row>
    <row r="248" spans="1:8" ht="24.9" customHeight="1" x14ac:dyDescent="0.4">
      <c r="A248" s="436"/>
      <c r="B248" s="390" t="s">
        <v>355</v>
      </c>
      <c r="C248" s="347">
        <v>50</v>
      </c>
      <c r="D248" s="307">
        <v>4.5999999999999996</v>
      </c>
      <c r="E248" s="307">
        <v>4.2</v>
      </c>
      <c r="F248" s="348">
        <v>24.9</v>
      </c>
      <c r="G248" s="359">
        <v>156</v>
      </c>
      <c r="H248" s="333" t="s">
        <v>432</v>
      </c>
    </row>
    <row r="249" spans="1:8" ht="24.9" customHeight="1" x14ac:dyDescent="0.4">
      <c r="A249" s="436"/>
      <c r="B249" s="281" t="s">
        <v>34</v>
      </c>
      <c r="C249" s="142">
        <v>180</v>
      </c>
      <c r="D249" s="143" t="s">
        <v>31</v>
      </c>
      <c r="E249" s="143" t="s">
        <v>32</v>
      </c>
      <c r="F249" s="144" t="s">
        <v>33</v>
      </c>
      <c r="G249" s="145" t="s">
        <v>35</v>
      </c>
      <c r="H249" s="146" t="s">
        <v>430</v>
      </c>
    </row>
    <row r="250" spans="1:8" ht="24.9" customHeight="1" x14ac:dyDescent="0.4">
      <c r="A250" s="436"/>
      <c r="B250" s="180" t="s">
        <v>559</v>
      </c>
      <c r="C250" s="185">
        <v>100</v>
      </c>
      <c r="D250" s="143">
        <v>0.9</v>
      </c>
      <c r="E250" s="143">
        <v>0.2</v>
      </c>
      <c r="F250" s="186">
        <v>8.1</v>
      </c>
      <c r="G250" s="145">
        <v>43</v>
      </c>
      <c r="H250" s="146"/>
    </row>
    <row r="251" spans="1:8" ht="20.25" customHeight="1" x14ac:dyDescent="0.4">
      <c r="A251" s="434"/>
      <c r="B251" s="20" t="s">
        <v>82</v>
      </c>
      <c r="C251" s="147">
        <v>464</v>
      </c>
      <c r="D251" s="148">
        <f>D247+D248+D249+D250</f>
        <v>10.36</v>
      </c>
      <c r="E251" s="148">
        <f>E247+E248+E249+E250</f>
        <v>8.07</v>
      </c>
      <c r="F251" s="148">
        <f>F247+F248+F249+F250</f>
        <v>70.05</v>
      </c>
      <c r="G251" s="147">
        <f>G247+G248+G249+G250</f>
        <v>391</v>
      </c>
      <c r="H251" s="154"/>
    </row>
    <row r="252" spans="1:8" x14ac:dyDescent="0.4">
      <c r="A252" s="490" t="s">
        <v>83</v>
      </c>
      <c r="B252" s="438"/>
      <c r="C252" s="176">
        <f>C251+C246+C244+C237+C235</f>
        <v>1894</v>
      </c>
      <c r="D252" s="175">
        <f>D251+D246+D244+D237+D235</f>
        <v>44.55</v>
      </c>
      <c r="E252" s="175">
        <f>E251+E246+E244+E237+E235</f>
        <v>40.545000000000002</v>
      </c>
      <c r="F252" s="175">
        <f>F251+F246+F244+F237+F235</f>
        <v>253.55</v>
      </c>
      <c r="G252" s="172">
        <f>G251+G246+G244+G237+G235</f>
        <v>1553.16</v>
      </c>
      <c r="H252" s="149"/>
    </row>
    <row r="253" spans="1:8" ht="24.9" customHeight="1" x14ac:dyDescent="0.4">
      <c r="A253" s="488" t="s">
        <v>24</v>
      </c>
      <c r="B253" s="488" t="s">
        <v>25</v>
      </c>
      <c r="C253" s="487" t="s">
        <v>26</v>
      </c>
      <c r="D253" s="487" t="s">
        <v>543</v>
      </c>
      <c r="E253" s="487"/>
      <c r="F253" s="487"/>
      <c r="G253" s="488" t="s">
        <v>38</v>
      </c>
      <c r="H253" s="488" t="s">
        <v>39</v>
      </c>
    </row>
    <row r="254" spans="1:8" ht="24.9" customHeight="1" x14ac:dyDescent="0.4">
      <c r="A254" s="492"/>
      <c r="B254" s="492"/>
      <c r="C254" s="491"/>
      <c r="D254" s="231" t="s">
        <v>4</v>
      </c>
      <c r="E254" s="231" t="s">
        <v>36</v>
      </c>
      <c r="F254" s="231" t="s">
        <v>30</v>
      </c>
      <c r="G254" s="492"/>
      <c r="H254" s="492"/>
    </row>
    <row r="255" spans="1:8" ht="24.9" customHeight="1" x14ac:dyDescent="0.4">
      <c r="A255" s="485" t="s">
        <v>538</v>
      </c>
      <c r="B255" s="447"/>
      <c r="C255" s="447"/>
      <c r="D255" s="447"/>
      <c r="E255" s="447"/>
      <c r="F255" s="447"/>
      <c r="G255" s="447"/>
      <c r="H255" s="448"/>
    </row>
    <row r="256" spans="1:8" ht="24.9" customHeight="1" x14ac:dyDescent="0.4">
      <c r="A256" s="486" t="s">
        <v>361</v>
      </c>
      <c r="B256" s="455"/>
      <c r="C256" s="444"/>
      <c r="D256" s="444"/>
      <c r="E256" s="444"/>
      <c r="F256" s="444"/>
      <c r="G256" s="444"/>
      <c r="H256" s="445"/>
    </row>
    <row r="257" spans="1:8" ht="24.9" customHeight="1" x14ac:dyDescent="0.4">
      <c r="A257" s="487" t="s">
        <v>40</v>
      </c>
      <c r="B257" s="162" t="s">
        <v>747</v>
      </c>
      <c r="C257" s="160" t="s">
        <v>113</v>
      </c>
      <c r="D257" s="160">
        <v>7.4</v>
      </c>
      <c r="E257" s="177">
        <v>8</v>
      </c>
      <c r="F257" s="160">
        <v>36.5</v>
      </c>
      <c r="G257" s="161">
        <v>241</v>
      </c>
      <c r="H257" s="146" t="s">
        <v>471</v>
      </c>
    </row>
    <row r="258" spans="1:8" ht="24.9" customHeight="1" x14ac:dyDescent="0.4">
      <c r="A258" s="487"/>
      <c r="B258" s="18" t="s">
        <v>104</v>
      </c>
      <c r="C258" s="173">
        <v>30</v>
      </c>
      <c r="D258" s="151">
        <v>3.2</v>
      </c>
      <c r="E258" s="151">
        <v>0.3</v>
      </c>
      <c r="F258" s="151">
        <v>15.3</v>
      </c>
      <c r="G258" s="145">
        <v>79</v>
      </c>
      <c r="H258" s="146"/>
    </row>
    <row r="259" spans="1:8" ht="24.9" customHeight="1" x14ac:dyDescent="0.4">
      <c r="A259" s="487"/>
      <c r="B259" s="281" t="s">
        <v>34</v>
      </c>
      <c r="C259" s="142">
        <v>180</v>
      </c>
      <c r="D259" s="143" t="s">
        <v>31</v>
      </c>
      <c r="E259" s="143" t="s">
        <v>32</v>
      </c>
      <c r="F259" s="144" t="s">
        <v>33</v>
      </c>
      <c r="G259" s="145" t="s">
        <v>35</v>
      </c>
      <c r="H259" s="146" t="s">
        <v>430</v>
      </c>
    </row>
    <row r="260" spans="1:8" ht="24.9" customHeight="1" x14ac:dyDescent="0.4">
      <c r="A260" s="487"/>
      <c r="B260" s="20" t="s">
        <v>41</v>
      </c>
      <c r="C260" s="147">
        <v>415</v>
      </c>
      <c r="D260" s="148">
        <f>D257+D258+D259</f>
        <v>10.700000000000001</v>
      </c>
      <c r="E260" s="148">
        <f t="shared" ref="E260:G260" si="21">E257+E258+E259</f>
        <v>8.33</v>
      </c>
      <c r="F260" s="148">
        <f t="shared" si="21"/>
        <v>60</v>
      </c>
      <c r="G260" s="147">
        <f t="shared" si="21"/>
        <v>342</v>
      </c>
      <c r="H260" s="154"/>
    </row>
    <row r="261" spans="1:8" ht="24" customHeight="1" x14ac:dyDescent="0.4">
      <c r="A261" s="491" t="s">
        <v>23</v>
      </c>
      <c r="B261" s="169" t="s">
        <v>42</v>
      </c>
      <c r="C261" s="151" t="s">
        <v>551</v>
      </c>
      <c r="D261" s="143">
        <v>1.08</v>
      </c>
      <c r="E261" s="144">
        <v>0.5</v>
      </c>
      <c r="F261" s="144">
        <v>11.6</v>
      </c>
      <c r="G261" s="174">
        <v>55.16</v>
      </c>
      <c r="H261" s="157"/>
    </row>
    <row r="262" spans="1:8" ht="24.9" customHeight="1" x14ac:dyDescent="0.4">
      <c r="A262" s="434"/>
      <c r="B262" s="25" t="s">
        <v>44</v>
      </c>
      <c r="C262" s="155">
        <v>150</v>
      </c>
      <c r="D262" s="148">
        <f>D261</f>
        <v>1.08</v>
      </c>
      <c r="E262" s="148">
        <f>E261</f>
        <v>0.5</v>
      </c>
      <c r="F262" s="148">
        <f>F261</f>
        <v>11.6</v>
      </c>
      <c r="G262" s="147">
        <f>G261</f>
        <v>55.16</v>
      </c>
      <c r="H262" s="154"/>
    </row>
    <row r="263" spans="1:8" ht="24.9" customHeight="1" x14ac:dyDescent="0.4">
      <c r="A263" s="435" t="s">
        <v>6</v>
      </c>
      <c r="B263" s="310" t="s">
        <v>176</v>
      </c>
      <c r="C263" s="306">
        <v>60</v>
      </c>
      <c r="D263" s="313" t="s">
        <v>71</v>
      </c>
      <c r="E263" s="313" t="s">
        <v>46</v>
      </c>
      <c r="F263" s="313" t="s">
        <v>61</v>
      </c>
      <c r="G263" s="329" t="s">
        <v>12</v>
      </c>
      <c r="H263" s="310" t="s">
        <v>490</v>
      </c>
    </row>
    <row r="264" spans="1:8" ht="24.9" customHeight="1" x14ac:dyDescent="0.4">
      <c r="A264" s="435"/>
      <c r="B264" s="158" t="s">
        <v>780</v>
      </c>
      <c r="C264" s="173" t="s">
        <v>287</v>
      </c>
      <c r="D264" s="151" t="s">
        <v>211</v>
      </c>
      <c r="E264" s="151" t="s">
        <v>298</v>
      </c>
      <c r="F264" s="151" t="s">
        <v>399</v>
      </c>
      <c r="G264" s="153">
        <v>86</v>
      </c>
      <c r="H264" s="146" t="s">
        <v>453</v>
      </c>
    </row>
    <row r="265" spans="1:8" ht="24.9" customHeight="1" x14ac:dyDescent="0.4">
      <c r="A265" s="435"/>
      <c r="B265" s="162" t="s">
        <v>282</v>
      </c>
      <c r="C265" s="162">
        <v>220</v>
      </c>
      <c r="D265" s="162">
        <v>18</v>
      </c>
      <c r="E265" s="162">
        <v>19.5</v>
      </c>
      <c r="F265" s="162">
        <v>38.6</v>
      </c>
      <c r="G265" s="170">
        <v>409</v>
      </c>
      <c r="H265" s="46" t="s">
        <v>473</v>
      </c>
    </row>
    <row r="266" spans="1:8" ht="24.9" customHeight="1" x14ac:dyDescent="0.4">
      <c r="A266" s="435"/>
      <c r="B266" s="162" t="s">
        <v>50</v>
      </c>
      <c r="C266" s="142">
        <v>50</v>
      </c>
      <c r="D266" s="143" t="s">
        <v>51</v>
      </c>
      <c r="E266" s="143" t="s">
        <v>52</v>
      </c>
      <c r="F266" s="144" t="s">
        <v>53</v>
      </c>
      <c r="G266" s="145" t="s">
        <v>54</v>
      </c>
      <c r="H266" s="157"/>
    </row>
    <row r="267" spans="1:8" ht="24.9" customHeight="1" x14ac:dyDescent="0.4">
      <c r="A267" s="436"/>
      <c r="B267" s="146" t="s">
        <v>183</v>
      </c>
      <c r="C267" s="142">
        <v>180</v>
      </c>
      <c r="D267" s="189">
        <v>0.2</v>
      </c>
      <c r="E267" s="189">
        <v>0.03</v>
      </c>
      <c r="F267" s="189" t="s">
        <v>187</v>
      </c>
      <c r="G267" s="190" t="s">
        <v>188</v>
      </c>
      <c r="H267" s="183" t="s">
        <v>446</v>
      </c>
    </row>
    <row r="268" spans="1:8" ht="24.9" customHeight="1" x14ac:dyDescent="0.4">
      <c r="A268" s="434"/>
      <c r="B268" s="20" t="s">
        <v>80</v>
      </c>
      <c r="C268" s="166" t="s">
        <v>508</v>
      </c>
      <c r="D268" s="167">
        <f>D263+D264+D265+D266+D267</f>
        <v>24.400000000000002</v>
      </c>
      <c r="E268" s="167">
        <f t="shared" ref="E268:G268" si="22">E263+E264+E265+E266+E267</f>
        <v>26.23</v>
      </c>
      <c r="F268" s="167">
        <f t="shared" si="22"/>
        <v>97.700000000000017</v>
      </c>
      <c r="G268" s="168">
        <f t="shared" si="22"/>
        <v>672</v>
      </c>
      <c r="H268" s="154"/>
    </row>
    <row r="269" spans="1:8" ht="24.9" customHeight="1" x14ac:dyDescent="0.4">
      <c r="A269" s="491" t="s">
        <v>59</v>
      </c>
      <c r="B269" s="169" t="s">
        <v>42</v>
      </c>
      <c r="C269" s="162">
        <v>180</v>
      </c>
      <c r="D269" s="162">
        <v>1.3</v>
      </c>
      <c r="E269" s="162">
        <v>0.6</v>
      </c>
      <c r="F269" s="162">
        <v>13.9</v>
      </c>
      <c r="G269" s="170">
        <v>66</v>
      </c>
      <c r="H269" s="146"/>
    </row>
    <row r="270" spans="1:8" ht="24.9" customHeight="1" x14ac:dyDescent="0.4">
      <c r="A270" s="434"/>
      <c r="B270" s="20" t="s">
        <v>81</v>
      </c>
      <c r="C270" s="171">
        <v>180</v>
      </c>
      <c r="D270" s="171">
        <v>1.3</v>
      </c>
      <c r="E270" s="171">
        <v>0.6</v>
      </c>
      <c r="F270" s="171">
        <v>13.9</v>
      </c>
      <c r="G270" s="172">
        <v>66</v>
      </c>
      <c r="H270" s="191"/>
    </row>
    <row r="271" spans="1:8" ht="24.9" customHeight="1" x14ac:dyDescent="0.4">
      <c r="A271" s="491" t="s">
        <v>8</v>
      </c>
      <c r="B271" s="158" t="s">
        <v>752</v>
      </c>
      <c r="C271" s="142" t="s">
        <v>124</v>
      </c>
      <c r="D271" s="143">
        <v>7.1</v>
      </c>
      <c r="E271" s="143">
        <v>7.6</v>
      </c>
      <c r="F271" s="143">
        <v>36.700000000000003</v>
      </c>
      <c r="G271" s="153">
        <v>245</v>
      </c>
      <c r="H271" s="146" t="s">
        <v>476</v>
      </c>
    </row>
    <row r="272" spans="1:8" ht="24.9" customHeight="1" x14ac:dyDescent="0.4">
      <c r="A272" s="436"/>
      <c r="B272" s="162" t="s">
        <v>66</v>
      </c>
      <c r="C272" s="160">
        <v>50</v>
      </c>
      <c r="D272" s="163">
        <v>3.8</v>
      </c>
      <c r="E272" s="163">
        <v>0.4</v>
      </c>
      <c r="F272" s="163">
        <v>24.6</v>
      </c>
      <c r="G272" s="161">
        <v>117</v>
      </c>
      <c r="H272" s="157" t="s">
        <v>432</v>
      </c>
    </row>
    <row r="273" spans="1:8" ht="24.9" customHeight="1" x14ac:dyDescent="0.4">
      <c r="A273" s="436"/>
      <c r="B273" s="281" t="s">
        <v>34</v>
      </c>
      <c r="C273" s="142">
        <v>180</v>
      </c>
      <c r="D273" s="143" t="s">
        <v>31</v>
      </c>
      <c r="E273" s="143" t="s">
        <v>32</v>
      </c>
      <c r="F273" s="144" t="s">
        <v>33</v>
      </c>
      <c r="G273" s="145" t="s">
        <v>35</v>
      </c>
      <c r="H273" s="146" t="s">
        <v>430</v>
      </c>
    </row>
    <row r="274" spans="1:8" ht="24.9" customHeight="1" x14ac:dyDescent="0.4">
      <c r="A274" s="436"/>
      <c r="B274" s="180" t="s">
        <v>131</v>
      </c>
      <c r="C274" s="162">
        <v>100</v>
      </c>
      <c r="D274" s="162">
        <v>0.4</v>
      </c>
      <c r="E274" s="162">
        <v>0.3</v>
      </c>
      <c r="F274" s="162">
        <v>10.3</v>
      </c>
      <c r="G274" s="162">
        <v>47</v>
      </c>
      <c r="H274" s="146"/>
    </row>
    <row r="275" spans="1:8" ht="20.25" customHeight="1" x14ac:dyDescent="0.4">
      <c r="A275" s="434"/>
      <c r="B275" s="20" t="s">
        <v>82</v>
      </c>
      <c r="C275" s="147">
        <v>484</v>
      </c>
      <c r="D275" s="147">
        <f t="shared" ref="D275:G275" si="23">D271+D272+D273+D274</f>
        <v>11.399999999999999</v>
      </c>
      <c r="E275" s="147">
        <f t="shared" si="23"/>
        <v>8.33</v>
      </c>
      <c r="F275" s="147">
        <f t="shared" si="23"/>
        <v>79.8</v>
      </c>
      <c r="G275" s="147">
        <f t="shared" si="23"/>
        <v>431</v>
      </c>
      <c r="H275" s="154"/>
    </row>
    <row r="276" spans="1:8" x14ac:dyDescent="0.4">
      <c r="A276" s="490" t="s">
        <v>83</v>
      </c>
      <c r="B276" s="438"/>
      <c r="C276" s="176">
        <f>C275+C270+C268+C262+C260</f>
        <v>1927</v>
      </c>
      <c r="D276" s="175">
        <f>D275+D270+D268+D262+D260</f>
        <v>48.88</v>
      </c>
      <c r="E276" s="175">
        <f>E275+E270+E268+E262+E260</f>
        <v>43.989999999999995</v>
      </c>
      <c r="F276" s="175">
        <f>F275+F270+F268+F262+F260</f>
        <v>263</v>
      </c>
      <c r="G276" s="172">
        <f>G275+G270+G268+G262+G260</f>
        <v>1566.16</v>
      </c>
      <c r="H276" s="149"/>
    </row>
    <row r="277" spans="1:8" ht="24.9" customHeight="1" x14ac:dyDescent="0.4">
      <c r="A277" s="488" t="s">
        <v>24</v>
      </c>
      <c r="B277" s="488" t="s">
        <v>25</v>
      </c>
      <c r="C277" s="487" t="s">
        <v>26</v>
      </c>
      <c r="D277" s="487" t="s">
        <v>543</v>
      </c>
      <c r="E277" s="487"/>
      <c r="F277" s="487"/>
      <c r="G277" s="488" t="s">
        <v>38</v>
      </c>
      <c r="H277" s="488" t="s">
        <v>39</v>
      </c>
    </row>
    <row r="278" spans="1:8" ht="38.25" customHeight="1" x14ac:dyDescent="0.4">
      <c r="A278" s="492"/>
      <c r="B278" s="492"/>
      <c r="C278" s="491"/>
      <c r="D278" s="231" t="s">
        <v>4</v>
      </c>
      <c r="E278" s="231" t="s">
        <v>36</v>
      </c>
      <c r="F278" s="231" t="s">
        <v>30</v>
      </c>
      <c r="G278" s="492"/>
      <c r="H278" s="492"/>
    </row>
    <row r="279" spans="1:8" ht="24.9" customHeight="1" x14ac:dyDescent="0.4">
      <c r="A279" s="486" t="s">
        <v>367</v>
      </c>
      <c r="B279" s="455"/>
      <c r="C279" s="444"/>
      <c r="D279" s="444"/>
      <c r="E279" s="444"/>
      <c r="F279" s="444"/>
      <c r="G279" s="444"/>
      <c r="H279" s="445"/>
    </row>
    <row r="280" spans="1:8" ht="43.5" customHeight="1" x14ac:dyDescent="0.4">
      <c r="A280" s="487" t="s">
        <v>40</v>
      </c>
      <c r="B280" s="158" t="s">
        <v>753</v>
      </c>
      <c r="C280" s="142" t="s">
        <v>113</v>
      </c>
      <c r="D280" s="151" t="s">
        <v>140</v>
      </c>
      <c r="E280" s="151" t="s">
        <v>253</v>
      </c>
      <c r="F280" s="151" t="s">
        <v>254</v>
      </c>
      <c r="G280" s="153" t="s">
        <v>255</v>
      </c>
      <c r="H280" s="157" t="s">
        <v>484</v>
      </c>
    </row>
    <row r="281" spans="1:8" ht="24.9" customHeight="1" x14ac:dyDescent="0.4">
      <c r="A281" s="487"/>
      <c r="B281" s="18" t="s">
        <v>104</v>
      </c>
      <c r="C281" s="227">
        <v>30</v>
      </c>
      <c r="D281" s="228">
        <v>3.2</v>
      </c>
      <c r="E281" s="228">
        <v>0.3</v>
      </c>
      <c r="F281" s="228">
        <v>15.3</v>
      </c>
      <c r="G281" s="235">
        <v>79</v>
      </c>
      <c r="H281" s="157"/>
    </row>
    <row r="282" spans="1:8" ht="24.9" customHeight="1" x14ac:dyDescent="0.4">
      <c r="A282" s="487"/>
      <c r="B282" s="281" t="s">
        <v>34</v>
      </c>
      <c r="C282" s="142">
        <v>180</v>
      </c>
      <c r="D282" s="143" t="s">
        <v>31</v>
      </c>
      <c r="E282" s="143" t="s">
        <v>32</v>
      </c>
      <c r="F282" s="144" t="s">
        <v>33</v>
      </c>
      <c r="G282" s="145" t="s">
        <v>35</v>
      </c>
      <c r="H282" s="146" t="s">
        <v>430</v>
      </c>
    </row>
    <row r="283" spans="1:8" ht="24.9" customHeight="1" x14ac:dyDescent="0.4">
      <c r="A283" s="487"/>
      <c r="B283" s="20" t="s">
        <v>41</v>
      </c>
      <c r="C283" s="147">
        <v>420</v>
      </c>
      <c r="D283" s="148">
        <f>D282+D281+D280</f>
        <v>11.4</v>
      </c>
      <c r="E283" s="148">
        <f>E282+E281+E280</f>
        <v>9.73</v>
      </c>
      <c r="F283" s="148">
        <f>F282+F281+F280</f>
        <v>52.4</v>
      </c>
      <c r="G283" s="147">
        <f>G282+G281+G280</f>
        <v>335</v>
      </c>
      <c r="H283" s="154"/>
    </row>
    <row r="284" spans="1:8" ht="24.9" customHeight="1" x14ac:dyDescent="0.4">
      <c r="A284" s="491" t="s">
        <v>23</v>
      </c>
      <c r="B284" s="158" t="s">
        <v>240</v>
      </c>
      <c r="C284" s="142">
        <v>100</v>
      </c>
      <c r="D284" s="151" t="s">
        <v>31</v>
      </c>
      <c r="E284" s="151" t="s">
        <v>31</v>
      </c>
      <c r="F284" s="156" t="s">
        <v>157</v>
      </c>
      <c r="G284" s="145">
        <v>55</v>
      </c>
      <c r="H284" s="154" t="s">
        <v>505</v>
      </c>
    </row>
    <row r="285" spans="1:8" ht="24.9" customHeight="1" x14ac:dyDescent="0.4">
      <c r="A285" s="434"/>
      <c r="B285" s="25" t="s">
        <v>44</v>
      </c>
      <c r="C285" s="155">
        <v>100</v>
      </c>
      <c r="D285" s="148" t="str">
        <f>D284</f>
        <v>0,1</v>
      </c>
      <c r="E285" s="148" t="str">
        <f>E284</f>
        <v>0,1</v>
      </c>
      <c r="F285" s="148" t="str">
        <f>F284</f>
        <v>11,4</v>
      </c>
      <c r="G285" s="147">
        <f>G284</f>
        <v>55</v>
      </c>
      <c r="H285" s="154"/>
    </row>
    <row r="286" spans="1:8" ht="24.9" customHeight="1" x14ac:dyDescent="0.4">
      <c r="A286" s="435" t="s">
        <v>6</v>
      </c>
      <c r="B286" s="146" t="s">
        <v>256</v>
      </c>
      <c r="C286" s="142">
        <v>60</v>
      </c>
      <c r="D286" s="151" t="s">
        <v>45</v>
      </c>
      <c r="E286" s="151" t="s">
        <v>46</v>
      </c>
      <c r="F286" s="151" t="s">
        <v>123</v>
      </c>
      <c r="G286" s="153" t="s">
        <v>257</v>
      </c>
      <c r="H286" s="157" t="s">
        <v>472</v>
      </c>
    </row>
    <row r="287" spans="1:8" ht="24.9" customHeight="1" x14ac:dyDescent="0.4">
      <c r="A287" s="435"/>
      <c r="B287" s="162" t="s">
        <v>325</v>
      </c>
      <c r="C287" s="160" t="s">
        <v>283</v>
      </c>
      <c r="D287" s="160">
        <v>6.12</v>
      </c>
      <c r="E287" s="160">
        <v>3.15</v>
      </c>
      <c r="F287" s="160">
        <v>9.5399999999999991</v>
      </c>
      <c r="G287" s="161">
        <v>91.8</v>
      </c>
      <c r="H287" s="46" t="s">
        <v>441</v>
      </c>
    </row>
    <row r="288" spans="1:8" ht="24.9" customHeight="1" x14ac:dyDescent="0.4">
      <c r="A288" s="435"/>
      <c r="B288" s="180" t="s">
        <v>375</v>
      </c>
      <c r="C288" s="142" t="s">
        <v>283</v>
      </c>
      <c r="D288" s="151" t="s">
        <v>404</v>
      </c>
      <c r="E288" s="151" t="s">
        <v>405</v>
      </c>
      <c r="F288" s="156" t="s">
        <v>88</v>
      </c>
      <c r="G288" s="145" t="s">
        <v>406</v>
      </c>
      <c r="H288" s="146" t="s">
        <v>487</v>
      </c>
    </row>
    <row r="289" spans="1:8" ht="24.9" customHeight="1" x14ac:dyDescent="0.4">
      <c r="A289" s="435"/>
      <c r="B289" s="162" t="s">
        <v>50</v>
      </c>
      <c r="C289" s="142">
        <v>50</v>
      </c>
      <c r="D289" s="143" t="s">
        <v>51</v>
      </c>
      <c r="E289" s="143" t="s">
        <v>52</v>
      </c>
      <c r="F289" s="144" t="s">
        <v>53</v>
      </c>
      <c r="G289" s="145" t="s">
        <v>54</v>
      </c>
      <c r="H289" s="157"/>
    </row>
    <row r="290" spans="1:8" ht="24.9" customHeight="1" x14ac:dyDescent="0.4">
      <c r="A290" s="436"/>
      <c r="B290" s="281" t="s">
        <v>34</v>
      </c>
      <c r="C290" s="142">
        <v>180</v>
      </c>
      <c r="D290" s="143" t="s">
        <v>31</v>
      </c>
      <c r="E290" s="143" t="s">
        <v>32</v>
      </c>
      <c r="F290" s="144" t="s">
        <v>33</v>
      </c>
      <c r="G290" s="145" t="s">
        <v>35</v>
      </c>
      <c r="H290" s="146" t="s">
        <v>430</v>
      </c>
    </row>
    <row r="291" spans="1:8" ht="24.9" customHeight="1" x14ac:dyDescent="0.4">
      <c r="A291" s="434"/>
      <c r="B291" s="20" t="s">
        <v>80</v>
      </c>
      <c r="C291" s="166" t="s">
        <v>589</v>
      </c>
      <c r="D291" s="167">
        <f>D286+D287+D288+D289+D290</f>
        <v>26.92</v>
      </c>
      <c r="E291" s="167">
        <f t="shared" ref="E291:G291" si="24">E286+E287+E288+E289+E290</f>
        <v>19.38</v>
      </c>
      <c r="F291" s="167">
        <f t="shared" si="24"/>
        <v>70.739999999999995</v>
      </c>
      <c r="G291" s="168">
        <f t="shared" si="24"/>
        <v>510.8</v>
      </c>
      <c r="H291" s="154"/>
    </row>
    <row r="292" spans="1:8" ht="24.9" customHeight="1" x14ac:dyDescent="0.4">
      <c r="A292" s="491" t="s">
        <v>59</v>
      </c>
      <c r="B292" s="180" t="s">
        <v>60</v>
      </c>
      <c r="C292" s="162">
        <v>40</v>
      </c>
      <c r="D292" s="162">
        <v>2.72</v>
      </c>
      <c r="E292" s="162">
        <v>2.2400000000000002</v>
      </c>
      <c r="F292" s="162">
        <v>27</v>
      </c>
      <c r="G292" s="170">
        <v>127</v>
      </c>
      <c r="H292" s="146"/>
    </row>
    <row r="293" spans="1:8" ht="24.9" customHeight="1" x14ac:dyDescent="0.4">
      <c r="A293" s="436"/>
      <c r="B293" s="169" t="s">
        <v>42</v>
      </c>
      <c r="C293" s="162">
        <v>180</v>
      </c>
      <c r="D293" s="162">
        <v>1.3</v>
      </c>
      <c r="E293" s="162">
        <v>0.6</v>
      </c>
      <c r="F293" s="162">
        <v>13.9</v>
      </c>
      <c r="G293" s="170">
        <v>66</v>
      </c>
      <c r="H293" s="146"/>
    </row>
    <row r="294" spans="1:8" ht="24.9" customHeight="1" x14ac:dyDescent="0.4">
      <c r="A294" s="434"/>
      <c r="B294" s="20" t="s">
        <v>81</v>
      </c>
      <c r="C294" s="181">
        <v>220</v>
      </c>
      <c r="D294" s="167">
        <f>D293+D292</f>
        <v>4.0200000000000005</v>
      </c>
      <c r="E294" s="167">
        <f>E293+E292</f>
        <v>2.8400000000000003</v>
      </c>
      <c r="F294" s="167">
        <f>F293+F292</f>
        <v>40.9</v>
      </c>
      <c r="G294" s="168">
        <f>G293+G292</f>
        <v>193</v>
      </c>
      <c r="H294" s="191"/>
    </row>
    <row r="295" spans="1:8" ht="24.9" customHeight="1" x14ac:dyDescent="0.4">
      <c r="A295" s="491" t="s">
        <v>8</v>
      </c>
      <c r="B295" s="293" t="s">
        <v>369</v>
      </c>
      <c r="C295" s="296">
        <v>130</v>
      </c>
      <c r="D295" s="300" t="s">
        <v>527</v>
      </c>
      <c r="E295" s="300" t="s">
        <v>214</v>
      </c>
      <c r="F295" s="300" t="s">
        <v>528</v>
      </c>
      <c r="G295" s="303">
        <v>130</v>
      </c>
      <c r="H295" s="299" t="s">
        <v>449</v>
      </c>
    </row>
    <row r="296" spans="1:8" ht="24.9" customHeight="1" x14ac:dyDescent="0.4">
      <c r="A296" s="436"/>
      <c r="B296" s="305" t="s">
        <v>34</v>
      </c>
      <c r="C296" s="306">
        <v>180</v>
      </c>
      <c r="D296" s="307" t="s">
        <v>31</v>
      </c>
      <c r="E296" s="307" t="s">
        <v>32</v>
      </c>
      <c r="F296" s="308" t="s">
        <v>33</v>
      </c>
      <c r="G296" s="309" t="s">
        <v>35</v>
      </c>
      <c r="H296" s="310" t="s">
        <v>430</v>
      </c>
    </row>
    <row r="297" spans="1:8" ht="24.9" customHeight="1" x14ac:dyDescent="0.4">
      <c r="A297" s="436"/>
      <c r="B297" s="311" t="s">
        <v>162</v>
      </c>
      <c r="C297" s="312">
        <v>120</v>
      </c>
      <c r="D297" s="313" t="s">
        <v>72</v>
      </c>
      <c r="E297" s="313" t="s">
        <v>93</v>
      </c>
      <c r="F297" s="314" t="s">
        <v>599</v>
      </c>
      <c r="G297" s="309">
        <v>115</v>
      </c>
      <c r="H297" s="315"/>
    </row>
    <row r="298" spans="1:8" ht="24.9" hidden="1" customHeight="1" x14ac:dyDescent="0.4">
      <c r="A298" s="436"/>
      <c r="B298" s="169"/>
      <c r="C298" s="151"/>
      <c r="D298" s="143"/>
      <c r="E298" s="144"/>
      <c r="F298" s="144"/>
      <c r="G298" s="174"/>
      <c r="H298" s="157"/>
    </row>
    <row r="299" spans="1:8" ht="20.25" customHeight="1" x14ac:dyDescent="0.4">
      <c r="A299" s="434"/>
      <c r="B299" s="20" t="s">
        <v>82</v>
      </c>
      <c r="C299" s="147">
        <v>430</v>
      </c>
      <c r="D299" s="175">
        <f>D295+D296+D297+D298</f>
        <v>11.9</v>
      </c>
      <c r="E299" s="175">
        <f t="shared" ref="E299:G299" si="25">E295+E296+E297+E298</f>
        <v>10.329999999999998</v>
      </c>
      <c r="F299" s="175">
        <f t="shared" si="25"/>
        <v>58</v>
      </c>
      <c r="G299" s="172">
        <f t="shared" si="25"/>
        <v>267</v>
      </c>
      <c r="H299" s="154"/>
    </row>
    <row r="300" spans="1:8" x14ac:dyDescent="0.4">
      <c r="A300" s="490" t="s">
        <v>83</v>
      </c>
      <c r="B300" s="438"/>
      <c r="C300" s="172">
        <f>C299+C294+C291+C285+C283</f>
        <v>1860</v>
      </c>
      <c r="D300" s="175">
        <f>D299+D294+D291+D285+D283</f>
        <v>54.34</v>
      </c>
      <c r="E300" s="175">
        <f>E299+E294+E291+E285+E283</f>
        <v>42.379999999999995</v>
      </c>
      <c r="F300" s="175">
        <f>F299+F294+F291+F285+F283</f>
        <v>233.44</v>
      </c>
      <c r="G300" s="172">
        <f>G299+G294+G291+G285+G283</f>
        <v>1360.8</v>
      </c>
      <c r="H300" s="149"/>
    </row>
    <row r="301" spans="1:8" ht="24.9" customHeight="1" x14ac:dyDescent="0.4">
      <c r="A301" s="488" t="s">
        <v>24</v>
      </c>
      <c r="B301" s="488" t="s">
        <v>25</v>
      </c>
      <c r="C301" s="487" t="s">
        <v>26</v>
      </c>
      <c r="D301" s="487" t="s">
        <v>543</v>
      </c>
      <c r="E301" s="487"/>
      <c r="F301" s="487"/>
      <c r="G301" s="488" t="s">
        <v>38</v>
      </c>
      <c r="H301" s="488" t="s">
        <v>39</v>
      </c>
    </row>
    <row r="302" spans="1:8" ht="24.9" customHeight="1" x14ac:dyDescent="0.4">
      <c r="A302" s="492"/>
      <c r="B302" s="492"/>
      <c r="C302" s="491"/>
      <c r="D302" s="231" t="s">
        <v>4</v>
      </c>
      <c r="E302" s="231" t="s">
        <v>36</v>
      </c>
      <c r="F302" s="231" t="s">
        <v>30</v>
      </c>
      <c r="G302" s="492"/>
      <c r="H302" s="492"/>
    </row>
    <row r="303" spans="1:8" ht="24.9" customHeight="1" x14ac:dyDescent="0.4">
      <c r="A303" s="486" t="s">
        <v>374</v>
      </c>
      <c r="B303" s="455"/>
      <c r="C303" s="444"/>
      <c r="D303" s="444"/>
      <c r="E303" s="444"/>
      <c r="F303" s="444"/>
      <c r="G303" s="444"/>
      <c r="H303" s="445"/>
    </row>
    <row r="304" spans="1:8" ht="24.9" customHeight="1" x14ac:dyDescent="0.4">
      <c r="A304" s="487" t="s">
        <v>40</v>
      </c>
      <c r="B304" s="158" t="s">
        <v>754</v>
      </c>
      <c r="C304" s="142" t="s">
        <v>113</v>
      </c>
      <c r="D304" s="151" t="s">
        <v>146</v>
      </c>
      <c r="E304" s="151" t="s">
        <v>87</v>
      </c>
      <c r="F304" s="151" t="s">
        <v>371</v>
      </c>
      <c r="G304" s="153" t="s">
        <v>372</v>
      </c>
      <c r="H304" s="157" t="s">
        <v>486</v>
      </c>
    </row>
    <row r="305" spans="1:8" ht="24.9" customHeight="1" x14ac:dyDescent="0.4">
      <c r="A305" s="487"/>
      <c r="B305" s="18" t="s">
        <v>104</v>
      </c>
      <c r="C305" s="173">
        <v>30</v>
      </c>
      <c r="D305" s="151">
        <v>3.2</v>
      </c>
      <c r="E305" s="151">
        <v>0.3</v>
      </c>
      <c r="F305" s="151">
        <v>15.3</v>
      </c>
      <c r="G305" s="145">
        <v>79</v>
      </c>
      <c r="H305" s="182" t="s">
        <v>459</v>
      </c>
    </row>
    <row r="306" spans="1:8" ht="24.9" customHeight="1" x14ac:dyDescent="0.4">
      <c r="A306" s="487"/>
      <c r="B306" s="281" t="s">
        <v>34</v>
      </c>
      <c r="C306" s="142">
        <v>180</v>
      </c>
      <c r="D306" s="143" t="s">
        <v>31</v>
      </c>
      <c r="E306" s="143" t="s">
        <v>32</v>
      </c>
      <c r="F306" s="144" t="s">
        <v>33</v>
      </c>
      <c r="G306" s="145" t="s">
        <v>35</v>
      </c>
      <c r="H306" s="146" t="s">
        <v>430</v>
      </c>
    </row>
    <row r="307" spans="1:8" ht="24.9" customHeight="1" x14ac:dyDescent="0.4">
      <c r="A307" s="487"/>
      <c r="B307" s="20" t="s">
        <v>41</v>
      </c>
      <c r="C307" s="147">
        <v>425</v>
      </c>
      <c r="D307" s="148">
        <f>D306+D305+D304</f>
        <v>11</v>
      </c>
      <c r="E307" s="148">
        <f>E306+E305+E304</f>
        <v>9.93</v>
      </c>
      <c r="F307" s="148">
        <f>F306+F305+F304</f>
        <v>55.9</v>
      </c>
      <c r="G307" s="147">
        <f>G306+G305+G304</f>
        <v>348</v>
      </c>
      <c r="H307" s="154"/>
    </row>
    <row r="308" spans="1:8" ht="24.75" customHeight="1" x14ac:dyDescent="0.4">
      <c r="A308" s="491" t="s">
        <v>23</v>
      </c>
      <c r="B308" s="169" t="s">
        <v>42</v>
      </c>
      <c r="C308" s="151" t="s">
        <v>551</v>
      </c>
      <c r="D308" s="143">
        <v>1.08</v>
      </c>
      <c r="E308" s="144">
        <v>0.5</v>
      </c>
      <c r="F308" s="144">
        <v>11.6</v>
      </c>
      <c r="G308" s="174">
        <v>55.16</v>
      </c>
      <c r="H308" s="157"/>
    </row>
    <row r="309" spans="1:8" ht="24.75" customHeight="1" x14ac:dyDescent="0.4">
      <c r="A309" s="434"/>
      <c r="B309" s="25" t="s">
        <v>44</v>
      </c>
      <c r="C309" s="155">
        <v>150</v>
      </c>
      <c r="D309" s="148">
        <f>D308</f>
        <v>1.08</v>
      </c>
      <c r="E309" s="148">
        <f>E308</f>
        <v>0.5</v>
      </c>
      <c r="F309" s="148">
        <f>F308</f>
        <v>11.6</v>
      </c>
      <c r="G309" s="147">
        <f>G308</f>
        <v>55.16</v>
      </c>
      <c r="H309" s="154"/>
    </row>
    <row r="310" spans="1:8" ht="21.75" customHeight="1" x14ac:dyDescent="0.4">
      <c r="A310" s="435" t="s">
        <v>6</v>
      </c>
      <c r="B310" s="311" t="s">
        <v>191</v>
      </c>
      <c r="C310" s="306">
        <v>60</v>
      </c>
      <c r="D310" s="335" t="s">
        <v>93</v>
      </c>
      <c r="E310" s="314" t="s">
        <v>192</v>
      </c>
      <c r="F310" s="314" t="s">
        <v>193</v>
      </c>
      <c r="G310" s="332" t="s">
        <v>98</v>
      </c>
      <c r="H310" s="310" t="s">
        <v>492</v>
      </c>
    </row>
    <row r="311" spans="1:8" ht="39" customHeight="1" x14ac:dyDescent="0.4">
      <c r="A311" s="435"/>
      <c r="B311" s="158" t="s">
        <v>783</v>
      </c>
      <c r="C311" s="142">
        <v>180</v>
      </c>
      <c r="D311" s="151" t="s">
        <v>243</v>
      </c>
      <c r="E311" s="151" t="s">
        <v>244</v>
      </c>
      <c r="F311" s="156" t="s">
        <v>29</v>
      </c>
      <c r="G311" s="145" t="s">
        <v>245</v>
      </c>
      <c r="H311" s="146" t="s">
        <v>467</v>
      </c>
    </row>
    <row r="312" spans="1:8" ht="24.9" customHeight="1" x14ac:dyDescent="0.4">
      <c r="A312" s="435"/>
      <c r="B312" s="150" t="s">
        <v>767</v>
      </c>
      <c r="C312" s="31">
        <v>77</v>
      </c>
      <c r="D312" s="163">
        <v>11</v>
      </c>
      <c r="E312" s="163">
        <v>15.2</v>
      </c>
      <c r="F312" s="163">
        <v>10.9</v>
      </c>
      <c r="G312" s="161">
        <v>225</v>
      </c>
      <c r="H312" s="46" t="s">
        <v>603</v>
      </c>
    </row>
    <row r="313" spans="1:8" ht="24.9" customHeight="1" x14ac:dyDescent="0.4">
      <c r="A313" s="435"/>
      <c r="B313" s="150" t="s">
        <v>326</v>
      </c>
      <c r="C313" s="142">
        <v>120</v>
      </c>
      <c r="D313" s="151" t="s">
        <v>216</v>
      </c>
      <c r="E313" s="151" t="s">
        <v>217</v>
      </c>
      <c r="F313" s="156" t="s">
        <v>218</v>
      </c>
      <c r="G313" s="178" t="s">
        <v>219</v>
      </c>
      <c r="H313" s="183" t="s">
        <v>442</v>
      </c>
    </row>
    <row r="314" spans="1:8" ht="24.9" customHeight="1" x14ac:dyDescent="0.4">
      <c r="A314" s="435"/>
      <c r="B314" s="162" t="s">
        <v>50</v>
      </c>
      <c r="C314" s="142">
        <v>50</v>
      </c>
      <c r="D314" s="143" t="s">
        <v>51</v>
      </c>
      <c r="E314" s="143" t="s">
        <v>52</v>
      </c>
      <c r="F314" s="144" t="s">
        <v>53</v>
      </c>
      <c r="G314" s="145" t="s">
        <v>54</v>
      </c>
      <c r="H314" s="157"/>
    </row>
    <row r="315" spans="1:8" ht="24.9" customHeight="1" x14ac:dyDescent="0.4">
      <c r="A315" s="436"/>
      <c r="B315" s="150" t="s">
        <v>340</v>
      </c>
      <c r="C315" s="142">
        <v>180</v>
      </c>
      <c r="D315" s="151">
        <v>0.9</v>
      </c>
      <c r="E315" s="151" t="s">
        <v>102</v>
      </c>
      <c r="F315" s="156" t="s">
        <v>103</v>
      </c>
      <c r="G315" s="145" t="s">
        <v>96</v>
      </c>
      <c r="H315" s="157" t="s">
        <v>450</v>
      </c>
    </row>
    <row r="316" spans="1:8" ht="24.9" customHeight="1" x14ac:dyDescent="0.4">
      <c r="A316" s="434"/>
      <c r="B316" s="20" t="s">
        <v>80</v>
      </c>
      <c r="C316" s="168">
        <f>C310+C311+C312+C313+C314+C315</f>
        <v>667</v>
      </c>
      <c r="D316" s="167">
        <f>D310+D311+D312+D313+D314+D315</f>
        <v>22.409999999999997</v>
      </c>
      <c r="E316" s="167">
        <f t="shared" ref="E316:G316" si="26">E310+E311+E312+E313+E314+E315</f>
        <v>27.684999999999999</v>
      </c>
      <c r="F316" s="167">
        <f t="shared" si="26"/>
        <v>97.259999999999991</v>
      </c>
      <c r="G316" s="168">
        <f t="shared" si="26"/>
        <v>668.8</v>
      </c>
      <c r="H316" s="154"/>
    </row>
    <row r="317" spans="1:8" ht="24.9" customHeight="1" x14ac:dyDescent="0.4">
      <c r="A317" s="491" t="s">
        <v>59</v>
      </c>
      <c r="B317" s="169" t="s">
        <v>42</v>
      </c>
      <c r="C317" s="162">
        <v>180</v>
      </c>
      <c r="D317" s="162">
        <v>1.3</v>
      </c>
      <c r="E317" s="162">
        <v>0.6</v>
      </c>
      <c r="F317" s="162">
        <v>13.9</v>
      </c>
      <c r="G317" s="170">
        <v>66</v>
      </c>
      <c r="H317" s="146"/>
    </row>
    <row r="318" spans="1:8" ht="24.9" customHeight="1" x14ac:dyDescent="0.4">
      <c r="A318" s="434"/>
      <c r="B318" s="20" t="s">
        <v>81</v>
      </c>
      <c r="C318" s="171">
        <v>180</v>
      </c>
      <c r="D318" s="171">
        <v>1.3</v>
      </c>
      <c r="E318" s="171">
        <v>0.6</v>
      </c>
      <c r="F318" s="171">
        <v>13.9</v>
      </c>
      <c r="G318" s="172">
        <v>66</v>
      </c>
      <c r="H318" s="191"/>
    </row>
    <row r="319" spans="1:8" ht="24.9" customHeight="1" x14ac:dyDescent="0.4">
      <c r="A319" s="491" t="s">
        <v>8</v>
      </c>
      <c r="B319" s="146" t="s">
        <v>180</v>
      </c>
      <c r="C319" s="142">
        <v>130</v>
      </c>
      <c r="D319" s="151" t="s">
        <v>46</v>
      </c>
      <c r="E319" s="151" t="s">
        <v>143</v>
      </c>
      <c r="F319" s="151" t="s">
        <v>185</v>
      </c>
      <c r="G319" s="153" t="s">
        <v>186</v>
      </c>
      <c r="H319" s="183" t="s">
        <v>455</v>
      </c>
    </row>
    <row r="320" spans="1:8" ht="24.9" customHeight="1" x14ac:dyDescent="0.4">
      <c r="A320" s="436"/>
      <c r="B320" s="192" t="s">
        <v>604</v>
      </c>
      <c r="C320" s="263" t="s">
        <v>269</v>
      </c>
      <c r="D320" s="163">
        <v>11</v>
      </c>
      <c r="E320" s="163">
        <v>15.2</v>
      </c>
      <c r="F320" s="163">
        <v>10.9</v>
      </c>
      <c r="G320" s="161">
        <v>225</v>
      </c>
      <c r="H320" s="46" t="s">
        <v>603</v>
      </c>
    </row>
    <row r="321" spans="1:8" ht="24.9" customHeight="1" x14ac:dyDescent="0.4">
      <c r="A321" s="436"/>
      <c r="B321" s="281" t="s">
        <v>34</v>
      </c>
      <c r="C321" s="142">
        <v>180</v>
      </c>
      <c r="D321" s="143" t="s">
        <v>31</v>
      </c>
      <c r="E321" s="143" t="s">
        <v>32</v>
      </c>
      <c r="F321" s="144" t="s">
        <v>33</v>
      </c>
      <c r="G321" s="145" t="s">
        <v>35</v>
      </c>
      <c r="H321" s="146" t="s">
        <v>430</v>
      </c>
    </row>
    <row r="322" spans="1:8" ht="24.9" customHeight="1" x14ac:dyDescent="0.4">
      <c r="A322" s="436"/>
      <c r="B322" s="169" t="s">
        <v>190</v>
      </c>
      <c r="C322" s="151" t="s">
        <v>600</v>
      </c>
      <c r="D322" s="143">
        <v>0.4</v>
      </c>
      <c r="E322" s="144">
        <v>0.4</v>
      </c>
      <c r="F322" s="144">
        <v>9.8000000000000007</v>
      </c>
      <c r="G322" s="174">
        <v>47</v>
      </c>
      <c r="H322" s="157" t="s">
        <v>432</v>
      </c>
    </row>
    <row r="323" spans="1:8" ht="20.25" customHeight="1" x14ac:dyDescent="0.4">
      <c r="A323" s="434"/>
      <c r="B323" s="20" t="s">
        <v>82</v>
      </c>
      <c r="C323" s="147">
        <v>487</v>
      </c>
      <c r="D323" s="147">
        <f>D319+D320+D321+D322</f>
        <v>14.2</v>
      </c>
      <c r="E323" s="147">
        <f>E319+E320+E321+E322</f>
        <v>18.63</v>
      </c>
      <c r="F323" s="147">
        <f>F319+F320+F321+F322</f>
        <v>46.3</v>
      </c>
      <c r="G323" s="147">
        <f>G319+G320+G321+G322</f>
        <v>417</v>
      </c>
      <c r="H323" s="149"/>
    </row>
    <row r="324" spans="1:8" x14ac:dyDescent="0.4">
      <c r="A324" s="490" t="s">
        <v>83</v>
      </c>
      <c r="B324" s="438"/>
      <c r="C324" s="176">
        <f>C323+C318+C316+C309+C307</f>
        <v>1909</v>
      </c>
      <c r="D324" s="175">
        <f>D323+D318+D316+D309+D307</f>
        <v>49.989999999999995</v>
      </c>
      <c r="E324" s="175">
        <f>E323+E318+E316+E309+E307</f>
        <v>57.344999999999999</v>
      </c>
      <c r="F324" s="175">
        <f>F323+F318+F316+F309+F307</f>
        <v>224.95999999999998</v>
      </c>
      <c r="G324" s="172">
        <f>G323+G318+G316+G309+G307</f>
        <v>1554.96</v>
      </c>
      <c r="H324" s="149"/>
    </row>
    <row r="325" spans="1:8" ht="24.9" customHeight="1" x14ac:dyDescent="0.4">
      <c r="A325" s="488" t="s">
        <v>24</v>
      </c>
      <c r="B325" s="488" t="s">
        <v>25</v>
      </c>
      <c r="C325" s="487" t="s">
        <v>26</v>
      </c>
      <c r="D325" s="487" t="s">
        <v>543</v>
      </c>
      <c r="E325" s="487"/>
      <c r="F325" s="487"/>
      <c r="G325" s="488" t="s">
        <v>38</v>
      </c>
      <c r="H325" s="488" t="s">
        <v>39</v>
      </c>
    </row>
    <row r="326" spans="1:8" ht="24.9" customHeight="1" x14ac:dyDescent="0.4">
      <c r="A326" s="492"/>
      <c r="B326" s="492"/>
      <c r="C326" s="491"/>
      <c r="D326" s="231" t="s">
        <v>4</v>
      </c>
      <c r="E326" s="231" t="s">
        <v>36</v>
      </c>
      <c r="F326" s="231" t="s">
        <v>30</v>
      </c>
      <c r="G326" s="492"/>
      <c r="H326" s="492"/>
    </row>
    <row r="327" spans="1:8" ht="24.9" customHeight="1" x14ac:dyDescent="0.4">
      <c r="A327" s="486" t="s">
        <v>377</v>
      </c>
      <c r="B327" s="455"/>
      <c r="C327" s="444"/>
      <c r="D327" s="444"/>
      <c r="E327" s="444"/>
      <c r="F327" s="444"/>
      <c r="G327" s="444"/>
      <c r="H327" s="445"/>
    </row>
    <row r="328" spans="1:8" ht="24.9" customHeight="1" x14ac:dyDescent="0.4">
      <c r="A328" s="487" t="s">
        <v>40</v>
      </c>
      <c r="B328" s="150" t="s">
        <v>270</v>
      </c>
      <c r="C328" s="173" t="s">
        <v>74</v>
      </c>
      <c r="D328" s="151" t="s">
        <v>187</v>
      </c>
      <c r="E328" s="151" t="s">
        <v>276</v>
      </c>
      <c r="F328" s="178" t="s">
        <v>277</v>
      </c>
      <c r="G328" s="153" t="s">
        <v>278</v>
      </c>
      <c r="H328" s="64" t="s">
        <v>435</v>
      </c>
    </row>
    <row r="329" spans="1:8" ht="24.9" customHeight="1" x14ac:dyDescent="0.4">
      <c r="A329" s="487"/>
      <c r="B329" s="18" t="s">
        <v>104</v>
      </c>
      <c r="C329" s="173">
        <v>30</v>
      </c>
      <c r="D329" s="151">
        <v>3.2</v>
      </c>
      <c r="E329" s="151">
        <v>0.3</v>
      </c>
      <c r="F329" s="151">
        <v>15.3</v>
      </c>
      <c r="G329" s="145">
        <v>79</v>
      </c>
      <c r="H329" s="182"/>
    </row>
    <row r="330" spans="1:8" ht="24.9" customHeight="1" x14ac:dyDescent="0.4">
      <c r="A330" s="487"/>
      <c r="B330" s="281" t="s">
        <v>34</v>
      </c>
      <c r="C330" s="142">
        <v>180</v>
      </c>
      <c r="D330" s="143" t="s">
        <v>31</v>
      </c>
      <c r="E330" s="143" t="s">
        <v>32</v>
      </c>
      <c r="F330" s="144" t="s">
        <v>33</v>
      </c>
      <c r="G330" s="145" t="s">
        <v>35</v>
      </c>
      <c r="H330" s="146" t="s">
        <v>430</v>
      </c>
    </row>
    <row r="331" spans="1:8" ht="24.9" customHeight="1" x14ac:dyDescent="0.4">
      <c r="A331" s="487"/>
      <c r="B331" s="20" t="s">
        <v>41</v>
      </c>
      <c r="C331" s="147">
        <v>365</v>
      </c>
      <c r="D331" s="148">
        <f>D328+D329+D330</f>
        <v>11.700000000000001</v>
      </c>
      <c r="E331" s="148">
        <f>E330+E329+E328</f>
        <v>5.53</v>
      </c>
      <c r="F331" s="148">
        <f>F330+F329+F328</f>
        <v>58.1</v>
      </c>
      <c r="G331" s="147">
        <f>G330+G329+G328</f>
        <v>323</v>
      </c>
      <c r="H331" s="154"/>
    </row>
    <row r="332" spans="1:8" ht="24.75" customHeight="1" x14ac:dyDescent="0.4">
      <c r="A332" s="491" t="s">
        <v>23</v>
      </c>
      <c r="B332" s="169" t="s">
        <v>42</v>
      </c>
      <c r="C332" s="151" t="s">
        <v>551</v>
      </c>
      <c r="D332" s="143">
        <v>1.08</v>
      </c>
      <c r="E332" s="144">
        <v>0.5</v>
      </c>
      <c r="F332" s="144">
        <v>11.6</v>
      </c>
      <c r="G332" s="174">
        <v>55.16</v>
      </c>
      <c r="H332" s="157"/>
    </row>
    <row r="333" spans="1:8" ht="24.75" customHeight="1" x14ac:dyDescent="0.4">
      <c r="A333" s="434"/>
      <c r="B333" s="25" t="s">
        <v>44</v>
      </c>
      <c r="C333" s="155">
        <v>150</v>
      </c>
      <c r="D333" s="148">
        <f>D332</f>
        <v>1.08</v>
      </c>
      <c r="E333" s="148">
        <f>E332</f>
        <v>0.5</v>
      </c>
      <c r="F333" s="148">
        <f>F332</f>
        <v>11.6</v>
      </c>
      <c r="G333" s="147">
        <f>G332</f>
        <v>55.16</v>
      </c>
      <c r="H333" s="154"/>
    </row>
    <row r="334" spans="1:8" ht="24.75" customHeight="1" x14ac:dyDescent="0.4">
      <c r="A334" s="435" t="s">
        <v>6</v>
      </c>
      <c r="B334" s="336" t="s">
        <v>597</v>
      </c>
      <c r="C334" s="306">
        <v>60</v>
      </c>
      <c r="D334" s="307">
        <v>0.8</v>
      </c>
      <c r="E334" s="307">
        <v>0.06</v>
      </c>
      <c r="F334" s="308">
        <v>4.0999999999999996</v>
      </c>
      <c r="G334" s="309">
        <v>20</v>
      </c>
      <c r="H334" s="327" t="s">
        <v>598</v>
      </c>
    </row>
    <row r="335" spans="1:8" ht="38.25" customHeight="1" x14ac:dyDescent="0.4">
      <c r="A335" s="435"/>
      <c r="B335" s="158" t="s">
        <v>777</v>
      </c>
      <c r="C335" s="142" t="s">
        <v>287</v>
      </c>
      <c r="D335" s="143">
        <v>1.29</v>
      </c>
      <c r="E335" s="143">
        <v>4.1399999999999997</v>
      </c>
      <c r="F335" s="143">
        <v>9</v>
      </c>
      <c r="G335" s="153">
        <v>77.400000000000006</v>
      </c>
      <c r="H335" s="146" t="s">
        <v>431</v>
      </c>
    </row>
    <row r="336" spans="1:8" ht="24.9" customHeight="1" x14ac:dyDescent="0.4">
      <c r="A336" s="435"/>
      <c r="B336" s="158" t="s">
        <v>132</v>
      </c>
      <c r="C336" s="142" t="s">
        <v>135</v>
      </c>
      <c r="D336" s="151" t="s">
        <v>281</v>
      </c>
      <c r="E336" s="151" t="s">
        <v>136</v>
      </c>
      <c r="F336" s="151" t="s">
        <v>46</v>
      </c>
      <c r="G336" s="153" t="s">
        <v>19</v>
      </c>
      <c r="H336" s="146" t="s">
        <v>489</v>
      </c>
    </row>
    <row r="337" spans="1:8" ht="24.9" customHeight="1" x14ac:dyDescent="0.4">
      <c r="A337" s="435"/>
      <c r="B337" s="158" t="s">
        <v>139</v>
      </c>
      <c r="C337" s="142" t="s">
        <v>110</v>
      </c>
      <c r="D337" s="143">
        <v>4.76</v>
      </c>
      <c r="E337" s="151" t="s">
        <v>291</v>
      </c>
      <c r="F337" s="156" t="s">
        <v>292</v>
      </c>
      <c r="G337" s="145" t="s">
        <v>293</v>
      </c>
      <c r="H337" s="146" t="s">
        <v>469</v>
      </c>
    </row>
    <row r="338" spans="1:8" ht="24.9" customHeight="1" x14ac:dyDescent="0.4">
      <c r="A338" s="435"/>
      <c r="B338" s="162" t="s">
        <v>50</v>
      </c>
      <c r="C338" s="142">
        <v>50</v>
      </c>
      <c r="D338" s="143" t="s">
        <v>51</v>
      </c>
      <c r="E338" s="143" t="s">
        <v>52</v>
      </c>
      <c r="F338" s="144" t="s">
        <v>53</v>
      </c>
      <c r="G338" s="145" t="s">
        <v>54</v>
      </c>
      <c r="H338" s="157"/>
    </row>
    <row r="339" spans="1:8" ht="24.9" customHeight="1" x14ac:dyDescent="0.4">
      <c r="A339" s="436"/>
      <c r="B339" s="146" t="s">
        <v>327</v>
      </c>
      <c r="C339" s="142">
        <v>180</v>
      </c>
      <c r="D339" s="151">
        <v>0.9</v>
      </c>
      <c r="E339" s="151" t="s">
        <v>102</v>
      </c>
      <c r="F339" s="156" t="s">
        <v>103</v>
      </c>
      <c r="G339" s="145" t="s">
        <v>96</v>
      </c>
      <c r="H339" s="157" t="s">
        <v>443</v>
      </c>
    </row>
    <row r="340" spans="1:8" ht="24.9" customHeight="1" x14ac:dyDescent="0.4">
      <c r="A340" s="434"/>
      <c r="B340" s="20" t="s">
        <v>80</v>
      </c>
      <c r="C340" s="166" t="s">
        <v>736</v>
      </c>
      <c r="D340" s="167">
        <f>D334+D335+D343+D344+D338+D339</f>
        <v>21.89</v>
      </c>
      <c r="E340" s="167">
        <f>E334+E335+E343+E344+E338+E339</f>
        <v>16.645</v>
      </c>
      <c r="F340" s="167">
        <f>F334+F335+F343+F344+F338+F339</f>
        <v>103.05</v>
      </c>
      <c r="G340" s="168">
        <f>G334+G335+G343+G344+G338+G339</f>
        <v>618.4</v>
      </c>
      <c r="H340" s="154"/>
    </row>
    <row r="341" spans="1:8" ht="24.9" customHeight="1" x14ac:dyDescent="0.4">
      <c r="A341" s="491" t="s">
        <v>59</v>
      </c>
      <c r="B341" s="169" t="s">
        <v>42</v>
      </c>
      <c r="C341" s="162">
        <v>180</v>
      </c>
      <c r="D341" s="162">
        <v>1.3</v>
      </c>
      <c r="E341" s="162">
        <v>0.6</v>
      </c>
      <c r="F341" s="162">
        <v>13.9</v>
      </c>
      <c r="G341" s="170">
        <v>66</v>
      </c>
      <c r="H341" s="146"/>
    </row>
    <row r="342" spans="1:8" ht="24.9" customHeight="1" x14ac:dyDescent="0.4">
      <c r="A342" s="434"/>
      <c r="B342" s="20" t="s">
        <v>81</v>
      </c>
      <c r="C342" s="171">
        <v>180</v>
      </c>
      <c r="D342" s="171">
        <v>1.3</v>
      </c>
      <c r="E342" s="171">
        <v>0.6</v>
      </c>
      <c r="F342" s="171">
        <v>13.9</v>
      </c>
      <c r="G342" s="172">
        <v>66</v>
      </c>
      <c r="H342" s="191"/>
    </row>
    <row r="343" spans="1:8" ht="24.9" customHeight="1" x14ac:dyDescent="0.4">
      <c r="A343" s="491" t="s">
        <v>8</v>
      </c>
      <c r="B343" s="180" t="s">
        <v>588</v>
      </c>
      <c r="C343" s="142">
        <v>75</v>
      </c>
      <c r="D343" s="151" t="s">
        <v>120</v>
      </c>
      <c r="E343" s="151" t="s">
        <v>232</v>
      </c>
      <c r="F343" s="156" t="s">
        <v>233</v>
      </c>
      <c r="G343" s="145" t="s">
        <v>234</v>
      </c>
      <c r="H343" s="157" t="s">
        <v>475</v>
      </c>
    </row>
    <row r="344" spans="1:8" ht="24.9" customHeight="1" x14ac:dyDescent="0.4">
      <c r="A344" s="436"/>
      <c r="B344" s="146" t="s">
        <v>180</v>
      </c>
      <c r="C344" s="142">
        <v>130</v>
      </c>
      <c r="D344" s="151" t="s">
        <v>46</v>
      </c>
      <c r="E344" s="151" t="s">
        <v>143</v>
      </c>
      <c r="F344" s="151" t="s">
        <v>185</v>
      </c>
      <c r="G344" s="153" t="s">
        <v>186</v>
      </c>
      <c r="H344" s="183" t="s">
        <v>455</v>
      </c>
    </row>
    <row r="345" spans="1:8" ht="24.9" customHeight="1" x14ac:dyDescent="0.4">
      <c r="A345" s="436"/>
      <c r="B345" s="162" t="s">
        <v>66</v>
      </c>
      <c r="C345" s="160">
        <v>50</v>
      </c>
      <c r="D345" s="163">
        <v>3.8</v>
      </c>
      <c r="E345" s="163">
        <v>0.4</v>
      </c>
      <c r="F345" s="163">
        <v>24.6</v>
      </c>
      <c r="G345" s="161">
        <v>117</v>
      </c>
      <c r="H345" s="157" t="s">
        <v>432</v>
      </c>
    </row>
    <row r="346" spans="1:8" ht="24.9" customHeight="1" x14ac:dyDescent="0.4">
      <c r="A346" s="436"/>
      <c r="B346" s="281" t="s">
        <v>34</v>
      </c>
      <c r="C346" s="142">
        <v>180</v>
      </c>
      <c r="D346" s="143" t="s">
        <v>31</v>
      </c>
      <c r="E346" s="143" t="s">
        <v>32</v>
      </c>
      <c r="F346" s="144" t="s">
        <v>33</v>
      </c>
      <c r="G346" s="145" t="s">
        <v>35</v>
      </c>
      <c r="H346" s="146" t="s">
        <v>430</v>
      </c>
    </row>
    <row r="347" spans="1:8" ht="20.25" customHeight="1" x14ac:dyDescent="0.4">
      <c r="A347" s="434"/>
      <c r="B347" s="20" t="s">
        <v>82</v>
      </c>
      <c r="C347" s="147">
        <v>435</v>
      </c>
      <c r="D347" s="175">
        <f>D336+D345+D346</f>
        <v>23.900000000000002</v>
      </c>
      <c r="E347" s="175">
        <f>E336+E345+E346</f>
        <v>24.23</v>
      </c>
      <c r="F347" s="175">
        <f>F336+F345+F346</f>
        <v>35.5</v>
      </c>
      <c r="G347" s="175">
        <f>G336+G345+G346</f>
        <v>444</v>
      </c>
      <c r="H347" s="154"/>
    </row>
    <row r="348" spans="1:8" x14ac:dyDescent="0.4">
      <c r="A348" s="490" t="s">
        <v>83</v>
      </c>
      <c r="B348" s="438"/>
      <c r="C348" s="176">
        <f>C347+C342+C340+C333+C331</f>
        <v>1842</v>
      </c>
      <c r="D348" s="175">
        <f>D331+D333+D340+D342+D347</f>
        <v>59.870000000000005</v>
      </c>
      <c r="E348" s="175">
        <f>E331+E333+E340+E342+E347</f>
        <v>47.505000000000003</v>
      </c>
      <c r="F348" s="175">
        <f>F331+F333+F340+F342+F347</f>
        <v>222.15</v>
      </c>
      <c r="G348" s="172">
        <f>G331+G333+G340+G342+G347</f>
        <v>1506.56</v>
      </c>
      <c r="H348" s="149"/>
    </row>
    <row r="349" spans="1:8" ht="24.9" customHeight="1" x14ac:dyDescent="0.4">
      <c r="A349" s="488" t="s">
        <v>24</v>
      </c>
      <c r="B349" s="488" t="s">
        <v>25</v>
      </c>
      <c r="C349" s="487" t="s">
        <v>26</v>
      </c>
      <c r="D349" s="487" t="s">
        <v>543</v>
      </c>
      <c r="E349" s="487"/>
      <c r="F349" s="487"/>
      <c r="G349" s="488" t="s">
        <v>38</v>
      </c>
      <c r="H349" s="488" t="s">
        <v>39</v>
      </c>
    </row>
    <row r="350" spans="1:8" ht="24.9" customHeight="1" x14ac:dyDescent="0.4">
      <c r="A350" s="492"/>
      <c r="B350" s="492"/>
      <c r="C350" s="491"/>
      <c r="D350" s="231" t="s">
        <v>4</v>
      </c>
      <c r="E350" s="231" t="s">
        <v>36</v>
      </c>
      <c r="F350" s="231" t="s">
        <v>30</v>
      </c>
      <c r="G350" s="492"/>
      <c r="H350" s="492"/>
    </row>
    <row r="351" spans="1:8" ht="24.9" customHeight="1" x14ac:dyDescent="0.4">
      <c r="A351" s="486" t="s">
        <v>381</v>
      </c>
      <c r="B351" s="455"/>
      <c r="C351" s="444"/>
      <c r="D351" s="444"/>
      <c r="E351" s="444"/>
      <c r="F351" s="444"/>
      <c r="G351" s="444"/>
      <c r="H351" s="445"/>
    </row>
    <row r="352" spans="1:8" ht="24.9" customHeight="1" x14ac:dyDescent="0.4">
      <c r="A352" s="487" t="s">
        <v>40</v>
      </c>
      <c r="B352" s="158" t="s">
        <v>159</v>
      </c>
      <c r="C352" s="142" t="s">
        <v>113</v>
      </c>
      <c r="D352" s="188">
        <v>7.7</v>
      </c>
      <c r="E352" s="188">
        <v>10.1</v>
      </c>
      <c r="F352" s="188">
        <v>43.9</v>
      </c>
      <c r="G352" s="153">
        <v>297</v>
      </c>
      <c r="H352" s="146" t="s">
        <v>495</v>
      </c>
    </row>
    <row r="353" spans="1:12" ht="24.9" customHeight="1" x14ac:dyDescent="0.4">
      <c r="A353" s="487"/>
      <c r="B353" s="146" t="s">
        <v>141</v>
      </c>
      <c r="C353" s="151" t="s">
        <v>142</v>
      </c>
      <c r="D353" s="178" t="s">
        <v>105</v>
      </c>
      <c r="E353" s="178" t="s">
        <v>143</v>
      </c>
      <c r="F353" s="179" t="s">
        <v>144</v>
      </c>
      <c r="G353" s="145" t="s">
        <v>145</v>
      </c>
      <c r="H353" s="157" t="s">
        <v>451</v>
      </c>
      <c r="K353" s="105"/>
      <c r="L353" s="105"/>
    </row>
    <row r="354" spans="1:12" ht="24.9" customHeight="1" x14ac:dyDescent="0.4">
      <c r="A354" s="487"/>
      <c r="B354" s="281" t="s">
        <v>34</v>
      </c>
      <c r="C354" s="142">
        <v>180</v>
      </c>
      <c r="D354" s="143" t="s">
        <v>31</v>
      </c>
      <c r="E354" s="143" t="s">
        <v>32</v>
      </c>
      <c r="F354" s="144" t="s">
        <v>33</v>
      </c>
      <c r="G354" s="145" t="s">
        <v>35</v>
      </c>
      <c r="H354" s="146" t="s">
        <v>430</v>
      </c>
      <c r="K354" s="105"/>
      <c r="L354" s="105"/>
    </row>
    <row r="355" spans="1:12" ht="24.9" customHeight="1" x14ac:dyDescent="0.4">
      <c r="A355" s="487"/>
      <c r="B355" s="20" t="s">
        <v>41</v>
      </c>
      <c r="C355" s="147">
        <v>425</v>
      </c>
      <c r="D355" s="148">
        <f>D354+D353+D352</f>
        <v>12.8</v>
      </c>
      <c r="E355" s="148">
        <f>E354+E353+E352</f>
        <v>13.129999999999999</v>
      </c>
      <c r="F355" s="148">
        <f>F354+F353+F352</f>
        <v>66.599999999999994</v>
      </c>
      <c r="G355" s="147">
        <f>G354+G353+G352</f>
        <v>425</v>
      </c>
      <c r="H355" s="154"/>
      <c r="K355" s="105"/>
      <c r="L355" s="105"/>
    </row>
    <row r="356" spans="1:12" ht="24.9" customHeight="1" x14ac:dyDescent="0.4">
      <c r="A356" s="491" t="s">
        <v>23</v>
      </c>
      <c r="B356" s="180" t="s">
        <v>559</v>
      </c>
      <c r="C356" s="185">
        <v>100</v>
      </c>
      <c r="D356" s="143">
        <v>0.9</v>
      </c>
      <c r="E356" s="143">
        <v>0.2</v>
      </c>
      <c r="F356" s="186">
        <v>8.1</v>
      </c>
      <c r="G356" s="145">
        <v>43</v>
      </c>
      <c r="H356" s="157"/>
      <c r="K356" s="105"/>
      <c r="L356" s="105"/>
    </row>
    <row r="357" spans="1:12" ht="24.9" customHeight="1" x14ac:dyDescent="0.4">
      <c r="A357" s="434"/>
      <c r="B357" s="25" t="s">
        <v>44</v>
      </c>
      <c r="C357" s="155">
        <v>100</v>
      </c>
      <c r="D357" s="148">
        <f>D356</f>
        <v>0.9</v>
      </c>
      <c r="E357" s="148">
        <f>E356</f>
        <v>0.2</v>
      </c>
      <c r="F357" s="148">
        <f>F356</f>
        <v>8.1</v>
      </c>
      <c r="G357" s="147">
        <v>43</v>
      </c>
      <c r="H357" s="154"/>
      <c r="K357" s="106"/>
      <c r="L357" s="107"/>
    </row>
    <row r="358" spans="1:12" ht="24.9" customHeight="1" x14ac:dyDescent="0.4">
      <c r="A358" s="435" t="s">
        <v>6</v>
      </c>
      <c r="B358" s="162" t="s">
        <v>202</v>
      </c>
      <c r="C358" s="160">
        <v>60</v>
      </c>
      <c r="D358" s="160">
        <v>0.8</v>
      </c>
      <c r="E358" s="160">
        <v>1.4</v>
      </c>
      <c r="F358" s="160">
        <v>4.3</v>
      </c>
      <c r="G358" s="161">
        <v>33</v>
      </c>
      <c r="H358" s="183" t="s">
        <v>452</v>
      </c>
      <c r="K358" s="105"/>
      <c r="L358" s="105"/>
    </row>
    <row r="359" spans="1:12" ht="24.9" customHeight="1" x14ac:dyDescent="0.4">
      <c r="A359" s="435"/>
      <c r="B359" s="146" t="s">
        <v>203</v>
      </c>
      <c r="C359" s="142">
        <v>180</v>
      </c>
      <c r="D359" s="151" t="s">
        <v>314</v>
      </c>
      <c r="E359" s="151" t="s">
        <v>306</v>
      </c>
      <c r="F359" s="151" t="s">
        <v>218</v>
      </c>
      <c r="G359" s="153" t="s">
        <v>274</v>
      </c>
      <c r="H359" s="183" t="s">
        <v>461</v>
      </c>
      <c r="K359" s="105"/>
      <c r="L359" s="105"/>
    </row>
    <row r="360" spans="1:12" ht="24.9" customHeight="1" x14ac:dyDescent="0.4">
      <c r="A360" s="435"/>
      <c r="B360" s="180" t="s">
        <v>590</v>
      </c>
      <c r="C360" s="173" t="s">
        <v>534</v>
      </c>
      <c r="D360" s="162">
        <v>10.5</v>
      </c>
      <c r="E360" s="162">
        <v>14.9</v>
      </c>
      <c r="F360" s="162">
        <v>10.6</v>
      </c>
      <c r="G360" s="170">
        <v>220</v>
      </c>
      <c r="H360" s="183" t="s">
        <v>591</v>
      </c>
      <c r="K360" s="105"/>
      <c r="L360" s="105"/>
    </row>
    <row r="361" spans="1:12" ht="24.9" customHeight="1" x14ac:dyDescent="0.4">
      <c r="A361" s="435"/>
      <c r="B361" s="162" t="s">
        <v>109</v>
      </c>
      <c r="C361" s="160" t="s">
        <v>110</v>
      </c>
      <c r="D361" s="163">
        <v>6.6</v>
      </c>
      <c r="E361" s="163">
        <v>4.9000000000000004</v>
      </c>
      <c r="F361" s="214">
        <v>37.1</v>
      </c>
      <c r="G361" s="161">
        <v>223</v>
      </c>
      <c r="H361" s="180" t="s">
        <v>458</v>
      </c>
    </row>
    <row r="362" spans="1:12" ht="24.9" customHeight="1" x14ac:dyDescent="0.4">
      <c r="A362" s="435"/>
      <c r="B362" s="158" t="s">
        <v>563</v>
      </c>
      <c r="C362" s="142">
        <v>30</v>
      </c>
      <c r="D362" s="143">
        <v>0.2</v>
      </c>
      <c r="E362" s="151" t="s">
        <v>43</v>
      </c>
      <c r="F362" s="156" t="s">
        <v>378</v>
      </c>
      <c r="G362" s="145">
        <v>16</v>
      </c>
      <c r="H362" s="146" t="s">
        <v>477</v>
      </c>
    </row>
    <row r="363" spans="1:12" ht="24.9" customHeight="1" x14ac:dyDescent="0.4">
      <c r="A363" s="435"/>
      <c r="B363" s="162" t="s">
        <v>50</v>
      </c>
      <c r="C363" s="142">
        <v>50</v>
      </c>
      <c r="D363" s="143" t="s">
        <v>51</v>
      </c>
      <c r="E363" s="143" t="s">
        <v>52</v>
      </c>
      <c r="F363" s="144" t="s">
        <v>53</v>
      </c>
      <c r="G363" s="145" t="s">
        <v>54</v>
      </c>
      <c r="H363" s="157"/>
    </row>
    <row r="364" spans="1:12" ht="24.9" customHeight="1" x14ac:dyDescent="0.4">
      <c r="A364" s="436"/>
      <c r="B364" s="150" t="s">
        <v>210</v>
      </c>
      <c r="C364" s="142">
        <v>180</v>
      </c>
      <c r="D364" s="151" t="s">
        <v>380</v>
      </c>
      <c r="E364" s="151" t="s">
        <v>502</v>
      </c>
      <c r="F364" s="156" t="s">
        <v>503</v>
      </c>
      <c r="G364" s="145">
        <v>99</v>
      </c>
      <c r="H364" s="157" t="s">
        <v>500</v>
      </c>
    </row>
    <row r="365" spans="1:12" ht="24.9" customHeight="1" x14ac:dyDescent="0.4">
      <c r="A365" s="434"/>
      <c r="B365" s="20" t="s">
        <v>80</v>
      </c>
      <c r="C365" s="166" t="s">
        <v>532</v>
      </c>
      <c r="D365" s="167">
        <f>D364+D363+D360+D359+D358</f>
        <v>17.310000000000002</v>
      </c>
      <c r="E365" s="167">
        <f>E364+E363+E360+E359+E358</f>
        <v>20.309999999999999</v>
      </c>
      <c r="F365" s="167">
        <f>F364+F363+F360+F359+F358</f>
        <v>86.6</v>
      </c>
      <c r="G365" s="168">
        <f>G364+G363+G360+G359+G358</f>
        <v>558</v>
      </c>
      <c r="H365" s="154"/>
    </row>
    <row r="366" spans="1:12" ht="24.9" customHeight="1" x14ac:dyDescent="0.4">
      <c r="A366" s="491" t="s">
        <v>59</v>
      </c>
      <c r="B366" s="169" t="s">
        <v>42</v>
      </c>
      <c r="C366" s="162">
        <v>180</v>
      </c>
      <c r="D366" s="162">
        <v>1.3</v>
      </c>
      <c r="E366" s="162">
        <v>0.6</v>
      </c>
      <c r="F366" s="162">
        <v>13.9</v>
      </c>
      <c r="G366" s="170">
        <v>66</v>
      </c>
      <c r="H366" s="146"/>
    </row>
    <row r="367" spans="1:12" ht="24.9" customHeight="1" x14ac:dyDescent="0.4">
      <c r="A367" s="434"/>
      <c r="B367" s="20" t="s">
        <v>81</v>
      </c>
      <c r="C367" s="171">
        <v>180</v>
      </c>
      <c r="D367" s="171">
        <v>1.3</v>
      </c>
      <c r="E367" s="171">
        <v>0.6</v>
      </c>
      <c r="F367" s="171">
        <v>13.9</v>
      </c>
      <c r="G367" s="172">
        <v>66</v>
      </c>
      <c r="H367" s="162"/>
    </row>
    <row r="368" spans="1:12" ht="24.9" customHeight="1" x14ac:dyDescent="0.4">
      <c r="A368" s="491" t="s">
        <v>8</v>
      </c>
      <c r="B368" s="281" t="s">
        <v>65</v>
      </c>
      <c r="C368" s="142">
        <v>150</v>
      </c>
      <c r="D368" s="143">
        <v>2.8</v>
      </c>
      <c r="E368" s="143">
        <v>7.5</v>
      </c>
      <c r="F368" s="144">
        <v>12.8</v>
      </c>
      <c r="G368" s="145">
        <v>130</v>
      </c>
      <c r="H368" s="146" t="s">
        <v>457</v>
      </c>
    </row>
    <row r="369" spans="1:8" ht="24.9" customHeight="1" x14ac:dyDescent="0.4">
      <c r="A369" s="436"/>
      <c r="B369" s="162" t="s">
        <v>66</v>
      </c>
      <c r="C369" s="160">
        <v>50</v>
      </c>
      <c r="D369" s="163">
        <v>3.8</v>
      </c>
      <c r="E369" s="163">
        <v>0.4</v>
      </c>
      <c r="F369" s="163">
        <v>24.6</v>
      </c>
      <c r="G369" s="161">
        <v>117</v>
      </c>
      <c r="H369" s="157"/>
    </row>
    <row r="370" spans="1:8" ht="24.9" customHeight="1" x14ac:dyDescent="0.4">
      <c r="A370" s="436"/>
      <c r="B370" s="281" t="s">
        <v>34</v>
      </c>
      <c r="C370" s="142">
        <v>180</v>
      </c>
      <c r="D370" s="143" t="s">
        <v>31</v>
      </c>
      <c r="E370" s="143" t="s">
        <v>32</v>
      </c>
      <c r="F370" s="144" t="s">
        <v>33</v>
      </c>
      <c r="G370" s="145" t="s">
        <v>35</v>
      </c>
      <c r="H370" s="146" t="s">
        <v>430</v>
      </c>
    </row>
    <row r="371" spans="1:8" ht="24.9" customHeight="1" x14ac:dyDescent="0.4">
      <c r="A371" s="436"/>
      <c r="B371" s="180" t="s">
        <v>379</v>
      </c>
      <c r="C371" s="160" t="s">
        <v>237</v>
      </c>
      <c r="D371" s="160">
        <v>3.7</v>
      </c>
      <c r="E371" s="160">
        <v>7</v>
      </c>
      <c r="F371" s="160">
        <v>16.399999999999999</v>
      </c>
      <c r="G371" s="160">
        <v>145</v>
      </c>
      <c r="H371" s="146" t="s">
        <v>456</v>
      </c>
    </row>
    <row r="372" spans="1:8" ht="20.25" customHeight="1" x14ac:dyDescent="0.4">
      <c r="A372" s="434"/>
      <c r="B372" s="20" t="s">
        <v>82</v>
      </c>
      <c r="C372" s="147">
        <v>433</v>
      </c>
      <c r="D372" s="148">
        <f t="shared" ref="D372:G372" si="27">D368+D369+D370+D371</f>
        <v>10.399999999999999</v>
      </c>
      <c r="E372" s="148">
        <f t="shared" si="27"/>
        <v>14.93</v>
      </c>
      <c r="F372" s="148">
        <f t="shared" si="27"/>
        <v>62.000000000000007</v>
      </c>
      <c r="G372" s="147">
        <f t="shared" si="27"/>
        <v>414</v>
      </c>
      <c r="H372" s="154"/>
    </row>
    <row r="373" spans="1:8" x14ac:dyDescent="0.4">
      <c r="A373" s="490" t="s">
        <v>83</v>
      </c>
      <c r="B373" s="438"/>
      <c r="C373" s="176">
        <f>C372+C367+C365+C357+C355</f>
        <v>1846</v>
      </c>
      <c r="D373" s="175">
        <f>D372+D367+D365+D357+D355</f>
        <v>42.71</v>
      </c>
      <c r="E373" s="175">
        <f>E372+E367+E365+E357+E355</f>
        <v>49.17</v>
      </c>
      <c r="F373" s="175">
        <f>F372+F367+F365+F357+F355</f>
        <v>237.2</v>
      </c>
      <c r="G373" s="172">
        <f>G355+G357+G365+G367+G372</f>
        <v>1506</v>
      </c>
      <c r="H373" s="154"/>
    </row>
    <row r="374" spans="1:8" ht="24.9" customHeight="1" x14ac:dyDescent="0.4">
      <c r="A374" s="488" t="s">
        <v>24</v>
      </c>
      <c r="B374" s="488" t="s">
        <v>25</v>
      </c>
      <c r="C374" s="487" t="s">
        <v>26</v>
      </c>
      <c r="D374" s="487" t="s">
        <v>543</v>
      </c>
      <c r="E374" s="487"/>
      <c r="F374" s="487"/>
      <c r="G374" s="488" t="s">
        <v>38</v>
      </c>
      <c r="H374" s="488" t="s">
        <v>39</v>
      </c>
    </row>
    <row r="375" spans="1:8" ht="24.9" customHeight="1" x14ac:dyDescent="0.4">
      <c r="A375" s="492"/>
      <c r="B375" s="492"/>
      <c r="C375" s="491"/>
      <c r="D375" s="231" t="s">
        <v>4</v>
      </c>
      <c r="E375" s="231" t="s">
        <v>36</v>
      </c>
      <c r="F375" s="231" t="s">
        <v>30</v>
      </c>
      <c r="G375" s="492"/>
      <c r="H375" s="492"/>
    </row>
    <row r="376" spans="1:8" ht="24.9" customHeight="1" x14ac:dyDescent="0.4">
      <c r="A376" s="485" t="s">
        <v>542</v>
      </c>
      <c r="B376" s="447"/>
      <c r="C376" s="447"/>
      <c r="D376" s="447"/>
      <c r="E376" s="447"/>
      <c r="F376" s="447"/>
      <c r="G376" s="447"/>
      <c r="H376" s="448"/>
    </row>
    <row r="377" spans="1:8" ht="24.9" customHeight="1" x14ac:dyDescent="0.4">
      <c r="A377" s="486" t="s">
        <v>385</v>
      </c>
      <c r="B377" s="455"/>
      <c r="C377" s="444"/>
      <c r="D377" s="444"/>
      <c r="E377" s="444"/>
      <c r="F377" s="444"/>
      <c r="G377" s="444"/>
      <c r="H377" s="445"/>
    </row>
    <row r="378" spans="1:8" ht="24.9" customHeight="1" x14ac:dyDescent="0.4">
      <c r="A378" s="487" t="s">
        <v>40</v>
      </c>
      <c r="B378" s="158" t="s">
        <v>739</v>
      </c>
      <c r="C378" s="142" t="s">
        <v>113</v>
      </c>
      <c r="D378" s="193">
        <v>7.1</v>
      </c>
      <c r="E378" s="193">
        <v>7.6</v>
      </c>
      <c r="F378" s="193">
        <v>36.700000000000003</v>
      </c>
      <c r="G378" s="153">
        <v>245</v>
      </c>
      <c r="H378" s="146" t="s">
        <v>476</v>
      </c>
    </row>
    <row r="379" spans="1:8" ht="24.9" customHeight="1" x14ac:dyDescent="0.4">
      <c r="A379" s="487"/>
      <c r="B379" s="18" t="s">
        <v>104</v>
      </c>
      <c r="C379" s="227">
        <v>30</v>
      </c>
      <c r="D379" s="228">
        <v>3.2</v>
      </c>
      <c r="E379" s="228">
        <v>0.3</v>
      </c>
      <c r="F379" s="228">
        <v>15.3</v>
      </c>
      <c r="G379" s="235">
        <v>79</v>
      </c>
      <c r="H379" s="157"/>
    </row>
    <row r="380" spans="1:8" ht="24.9" customHeight="1" x14ac:dyDescent="0.4">
      <c r="A380" s="487"/>
      <c r="B380" s="281" t="s">
        <v>34</v>
      </c>
      <c r="C380" s="142">
        <v>180</v>
      </c>
      <c r="D380" s="143" t="s">
        <v>31</v>
      </c>
      <c r="E380" s="143" t="s">
        <v>32</v>
      </c>
      <c r="F380" s="144" t="s">
        <v>33</v>
      </c>
      <c r="G380" s="145" t="s">
        <v>35</v>
      </c>
      <c r="H380" s="146" t="s">
        <v>430</v>
      </c>
    </row>
    <row r="381" spans="1:8" ht="24.9" customHeight="1" x14ac:dyDescent="0.4">
      <c r="A381" s="487"/>
      <c r="B381" s="20" t="s">
        <v>41</v>
      </c>
      <c r="C381" s="147">
        <v>420</v>
      </c>
      <c r="D381" s="148">
        <f>D378+D379+D380</f>
        <v>10.4</v>
      </c>
      <c r="E381" s="148">
        <f t="shared" ref="E381:G381" si="28">E378+E379+E380</f>
        <v>7.93</v>
      </c>
      <c r="F381" s="148">
        <f t="shared" si="28"/>
        <v>60.2</v>
      </c>
      <c r="G381" s="147">
        <f t="shared" si="28"/>
        <v>346</v>
      </c>
      <c r="H381" s="154"/>
    </row>
    <row r="382" spans="1:8" ht="24.9" customHeight="1" x14ac:dyDescent="0.4">
      <c r="A382" s="491" t="s">
        <v>23</v>
      </c>
      <c r="B382" s="169" t="s">
        <v>42</v>
      </c>
      <c r="C382" s="151" t="s">
        <v>551</v>
      </c>
      <c r="D382" s="143">
        <v>1.08</v>
      </c>
      <c r="E382" s="144">
        <v>0.5</v>
      </c>
      <c r="F382" s="144">
        <v>11.6</v>
      </c>
      <c r="G382" s="174">
        <v>55.16</v>
      </c>
      <c r="H382" s="157"/>
    </row>
    <row r="383" spans="1:8" ht="24.9" customHeight="1" x14ac:dyDescent="0.4">
      <c r="A383" s="434"/>
      <c r="B383" s="25" t="s">
        <v>44</v>
      </c>
      <c r="C383" s="155">
        <v>150</v>
      </c>
      <c r="D383" s="148">
        <f>D382</f>
        <v>1.08</v>
      </c>
      <c r="E383" s="148">
        <f>E382</f>
        <v>0.5</v>
      </c>
      <c r="F383" s="148">
        <f>F382</f>
        <v>11.6</v>
      </c>
      <c r="G383" s="147">
        <v>55</v>
      </c>
      <c r="H383" s="154"/>
    </row>
    <row r="384" spans="1:8" ht="24.9" customHeight="1" x14ac:dyDescent="0.4">
      <c r="A384" s="435" t="s">
        <v>6</v>
      </c>
      <c r="B384" s="310" t="s">
        <v>585</v>
      </c>
      <c r="C384" s="306">
        <v>60</v>
      </c>
      <c r="D384" s="313" t="s">
        <v>93</v>
      </c>
      <c r="E384" s="313" t="s">
        <v>46</v>
      </c>
      <c r="F384" s="313" t="s">
        <v>94</v>
      </c>
      <c r="G384" s="329">
        <v>60</v>
      </c>
      <c r="H384" s="333" t="s">
        <v>586</v>
      </c>
    </row>
    <row r="385" spans="1:17" ht="24.9" customHeight="1" x14ac:dyDescent="0.4">
      <c r="A385" s="435"/>
      <c r="B385" s="150" t="s">
        <v>782</v>
      </c>
      <c r="C385" s="142">
        <v>180</v>
      </c>
      <c r="D385" s="151" t="s">
        <v>315</v>
      </c>
      <c r="E385" s="151" t="s">
        <v>160</v>
      </c>
      <c r="F385" s="156" t="s">
        <v>316</v>
      </c>
      <c r="G385" s="145" t="s">
        <v>14</v>
      </c>
      <c r="H385" s="146" t="s">
        <v>480</v>
      </c>
    </row>
    <row r="386" spans="1:17" ht="24.9" customHeight="1" x14ac:dyDescent="0.4">
      <c r="A386" s="435"/>
      <c r="B386" s="159" t="s">
        <v>391</v>
      </c>
      <c r="C386" s="160">
        <v>130</v>
      </c>
      <c r="D386" s="160">
        <v>15</v>
      </c>
      <c r="E386" s="160">
        <v>14.5</v>
      </c>
      <c r="F386" s="160">
        <v>36.9</v>
      </c>
      <c r="G386" s="161">
        <v>337.5</v>
      </c>
      <c r="H386" s="154" t="s">
        <v>525</v>
      </c>
    </row>
    <row r="387" spans="1:17" ht="24.9" customHeight="1" x14ac:dyDescent="0.4">
      <c r="A387" s="435"/>
      <c r="B387" s="162" t="s">
        <v>50</v>
      </c>
      <c r="C387" s="142">
        <v>50</v>
      </c>
      <c r="D387" s="143" t="s">
        <v>51</v>
      </c>
      <c r="E387" s="143" t="s">
        <v>52</v>
      </c>
      <c r="F387" s="144" t="s">
        <v>53</v>
      </c>
      <c r="G387" s="145" t="s">
        <v>54</v>
      </c>
      <c r="H387" s="157"/>
    </row>
    <row r="388" spans="1:17" ht="24.9" customHeight="1" x14ac:dyDescent="0.4">
      <c r="A388" s="436"/>
      <c r="B388" s="146" t="s">
        <v>101</v>
      </c>
      <c r="C388" s="142">
        <v>180</v>
      </c>
      <c r="D388" s="151">
        <v>0.9</v>
      </c>
      <c r="E388" s="151" t="s">
        <v>102</v>
      </c>
      <c r="F388" s="156" t="s">
        <v>103</v>
      </c>
      <c r="G388" s="145" t="s">
        <v>96</v>
      </c>
      <c r="H388" s="157" t="s">
        <v>443</v>
      </c>
    </row>
    <row r="389" spans="1:17" ht="24.9" customHeight="1" x14ac:dyDescent="0.4">
      <c r="A389" s="434"/>
      <c r="B389" s="20" t="s">
        <v>80</v>
      </c>
      <c r="C389" s="168">
        <f>C384+C385+C386+C387+C388</f>
        <v>600</v>
      </c>
      <c r="D389" s="167">
        <f>D384+D385+D386+D387+D388</f>
        <v>22.11</v>
      </c>
      <c r="E389" s="167">
        <f t="shared" ref="E389:G389" si="29">E384+E385+E386+E387+E388</f>
        <v>21.745000000000001</v>
      </c>
      <c r="F389" s="167">
        <f t="shared" si="29"/>
        <v>118.5</v>
      </c>
      <c r="G389" s="168">
        <f t="shared" si="29"/>
        <v>709.5</v>
      </c>
      <c r="H389" s="154"/>
    </row>
    <row r="390" spans="1:17" ht="24.9" customHeight="1" x14ac:dyDescent="0.4">
      <c r="A390" s="491" t="s">
        <v>59</v>
      </c>
      <c r="B390" s="169" t="s">
        <v>42</v>
      </c>
      <c r="C390" s="162">
        <v>180</v>
      </c>
      <c r="D390" s="162">
        <v>1.3</v>
      </c>
      <c r="E390" s="162">
        <v>0.6</v>
      </c>
      <c r="F390" s="162">
        <v>13.9</v>
      </c>
      <c r="G390" s="170">
        <v>66</v>
      </c>
      <c r="H390" s="146"/>
    </row>
    <row r="391" spans="1:17" ht="24.9" customHeight="1" x14ac:dyDescent="0.4">
      <c r="A391" s="434"/>
      <c r="B391" s="20" t="s">
        <v>81</v>
      </c>
      <c r="C391" s="171">
        <v>180</v>
      </c>
      <c r="D391" s="171">
        <v>1.3</v>
      </c>
      <c r="E391" s="171">
        <v>0.6</v>
      </c>
      <c r="F391" s="171">
        <v>13.9</v>
      </c>
      <c r="G391" s="172">
        <v>66</v>
      </c>
      <c r="H391" s="191"/>
    </row>
    <row r="392" spans="1:17" ht="24.9" customHeight="1" x14ac:dyDescent="0.4">
      <c r="A392" s="491" t="s">
        <v>8</v>
      </c>
      <c r="B392" s="150" t="s">
        <v>614</v>
      </c>
      <c r="C392" s="263" t="s">
        <v>269</v>
      </c>
      <c r="D392" s="163">
        <v>11</v>
      </c>
      <c r="E392" s="163">
        <v>15.2</v>
      </c>
      <c r="F392" s="163">
        <v>10.9</v>
      </c>
      <c r="G392" s="161">
        <v>225</v>
      </c>
      <c r="H392" s="46" t="s">
        <v>603</v>
      </c>
    </row>
    <row r="393" spans="1:17" ht="24.9" customHeight="1" x14ac:dyDescent="0.4">
      <c r="A393" s="436"/>
      <c r="B393" s="158" t="s">
        <v>139</v>
      </c>
      <c r="C393" s="142" t="s">
        <v>110</v>
      </c>
      <c r="D393" s="143">
        <v>4.76</v>
      </c>
      <c r="E393" s="151" t="s">
        <v>291</v>
      </c>
      <c r="F393" s="156" t="s">
        <v>292</v>
      </c>
      <c r="G393" s="145" t="s">
        <v>293</v>
      </c>
      <c r="H393" s="146" t="s">
        <v>469</v>
      </c>
    </row>
    <row r="394" spans="1:17" ht="24.9" customHeight="1" x14ac:dyDescent="0.4">
      <c r="A394" s="436"/>
      <c r="B394" s="162" t="s">
        <v>619</v>
      </c>
      <c r="C394" s="160">
        <v>30</v>
      </c>
      <c r="D394" s="160">
        <v>0.4</v>
      </c>
      <c r="E394" s="160">
        <v>1.2</v>
      </c>
      <c r="F394" s="160">
        <v>1.4</v>
      </c>
      <c r="G394" s="161">
        <v>19</v>
      </c>
      <c r="H394" s="46" t="s">
        <v>445</v>
      </c>
    </row>
    <row r="395" spans="1:17" ht="24.9" customHeight="1" x14ac:dyDescent="0.4">
      <c r="A395" s="436"/>
      <c r="B395" s="281" t="s">
        <v>34</v>
      </c>
      <c r="C395" s="142">
        <v>180</v>
      </c>
      <c r="D395" s="143" t="s">
        <v>31</v>
      </c>
      <c r="E395" s="143" t="s">
        <v>32</v>
      </c>
      <c r="F395" s="144" t="s">
        <v>33</v>
      </c>
      <c r="G395" s="145" t="s">
        <v>35</v>
      </c>
      <c r="H395" s="146" t="s">
        <v>430</v>
      </c>
    </row>
    <row r="396" spans="1:17" ht="24.9" customHeight="1" x14ac:dyDescent="0.4">
      <c r="A396" s="436"/>
      <c r="B396" s="169" t="s">
        <v>190</v>
      </c>
      <c r="C396" s="151" t="s">
        <v>600</v>
      </c>
      <c r="D396" s="143">
        <v>0.4</v>
      </c>
      <c r="E396" s="144">
        <v>0.4</v>
      </c>
      <c r="F396" s="144">
        <v>9.8000000000000007</v>
      </c>
      <c r="G396" s="174">
        <v>47</v>
      </c>
      <c r="H396" s="194"/>
    </row>
    <row r="397" spans="1:17" ht="20.25" customHeight="1" x14ac:dyDescent="0.4">
      <c r="A397" s="434"/>
      <c r="B397" s="20" t="s">
        <v>82</v>
      </c>
      <c r="C397" s="147">
        <v>521</v>
      </c>
      <c r="D397" s="175">
        <f>D392+D393+D395+D396</f>
        <v>16.259999999999998</v>
      </c>
      <c r="E397" s="175">
        <f t="shared" ref="E397:G397" si="30">E392+E393+E395+E396</f>
        <v>19.27</v>
      </c>
      <c r="F397" s="175">
        <f t="shared" si="30"/>
        <v>57.75</v>
      </c>
      <c r="G397" s="175">
        <f t="shared" si="30"/>
        <v>464</v>
      </c>
      <c r="H397" s="154"/>
    </row>
    <row r="398" spans="1:17" x14ac:dyDescent="0.4">
      <c r="A398" s="490" t="s">
        <v>83</v>
      </c>
      <c r="B398" s="438"/>
      <c r="C398" s="172">
        <f>C397+C391+C389+C383+C381</f>
        <v>1871</v>
      </c>
      <c r="D398" s="175">
        <f>D397+D391+D389+D383+D381</f>
        <v>51.15</v>
      </c>
      <c r="E398" s="175">
        <f>E397+E391+E389+E383+E381</f>
        <v>50.045000000000002</v>
      </c>
      <c r="F398" s="175">
        <f>F397+F391+F389+F383+F381</f>
        <v>261.95</v>
      </c>
      <c r="G398" s="172">
        <f>G397+G391+G389+G383+G381</f>
        <v>1640.5</v>
      </c>
      <c r="H398" s="154"/>
      <c r="J398" s="85"/>
      <c r="K398" s="85"/>
      <c r="L398" s="85"/>
      <c r="M398" s="85"/>
      <c r="N398" s="85"/>
      <c r="O398" s="85"/>
      <c r="P398" s="85"/>
      <c r="Q398" s="85"/>
    </row>
    <row r="399" spans="1:17" ht="24.9" customHeight="1" x14ac:dyDescent="0.4">
      <c r="A399" s="488" t="s">
        <v>24</v>
      </c>
      <c r="B399" s="488" t="s">
        <v>25</v>
      </c>
      <c r="C399" s="487" t="s">
        <v>26</v>
      </c>
      <c r="D399" s="487" t="s">
        <v>543</v>
      </c>
      <c r="E399" s="487"/>
      <c r="F399" s="487"/>
      <c r="G399" s="488" t="s">
        <v>38</v>
      </c>
      <c r="H399" s="488" t="s">
        <v>39</v>
      </c>
      <c r="J399" s="85"/>
      <c r="K399" s="85"/>
      <c r="L399" s="85"/>
      <c r="M399" s="85"/>
      <c r="N399" s="85"/>
      <c r="O399" s="85"/>
      <c r="P399" s="85"/>
      <c r="Q399" s="85"/>
    </row>
    <row r="400" spans="1:17" ht="24.9" customHeight="1" x14ac:dyDescent="0.4">
      <c r="A400" s="492"/>
      <c r="B400" s="492"/>
      <c r="C400" s="491"/>
      <c r="D400" s="231" t="s">
        <v>4</v>
      </c>
      <c r="E400" s="231" t="s">
        <v>36</v>
      </c>
      <c r="F400" s="231" t="s">
        <v>30</v>
      </c>
      <c r="G400" s="492"/>
      <c r="H400" s="492"/>
      <c r="J400" s="85"/>
      <c r="K400" s="85"/>
      <c r="L400" s="85"/>
      <c r="M400" s="85"/>
      <c r="N400" s="85"/>
      <c r="O400" s="85"/>
      <c r="P400" s="85"/>
      <c r="Q400" s="85"/>
    </row>
    <row r="401" spans="1:17" ht="24.9" customHeight="1" x14ac:dyDescent="0.4">
      <c r="A401" s="486" t="s">
        <v>389</v>
      </c>
      <c r="B401" s="455"/>
      <c r="C401" s="444"/>
      <c r="D401" s="444"/>
      <c r="E401" s="444"/>
      <c r="F401" s="444"/>
      <c r="G401" s="444"/>
      <c r="H401" s="445"/>
      <c r="J401" s="195"/>
      <c r="K401" s="109"/>
      <c r="L401" s="196"/>
      <c r="M401" s="196"/>
      <c r="N401" s="197"/>
      <c r="O401" s="198"/>
      <c r="P401" s="89"/>
      <c r="Q401" s="85"/>
    </row>
    <row r="402" spans="1:17" ht="24.9" customHeight="1" x14ac:dyDescent="0.4">
      <c r="A402" s="487" t="s">
        <v>40</v>
      </c>
      <c r="B402" s="158" t="s">
        <v>755</v>
      </c>
      <c r="C402" s="142" t="s">
        <v>113</v>
      </c>
      <c r="D402" s="151" t="s">
        <v>146</v>
      </c>
      <c r="E402" s="151" t="s">
        <v>87</v>
      </c>
      <c r="F402" s="151" t="s">
        <v>371</v>
      </c>
      <c r="G402" s="153" t="s">
        <v>372</v>
      </c>
      <c r="H402" s="157" t="s">
        <v>486</v>
      </c>
      <c r="J402" s="85"/>
      <c r="K402" s="85"/>
      <c r="L402" s="85"/>
      <c r="M402" s="85"/>
      <c r="N402" s="85"/>
      <c r="O402" s="85"/>
      <c r="P402" s="85"/>
      <c r="Q402" s="85"/>
    </row>
    <row r="403" spans="1:17" ht="24.9" customHeight="1" x14ac:dyDescent="0.4">
      <c r="A403" s="487"/>
      <c r="B403" s="18" t="s">
        <v>104</v>
      </c>
      <c r="C403" s="173">
        <v>30</v>
      </c>
      <c r="D403" s="151">
        <v>3.2</v>
      </c>
      <c r="E403" s="151">
        <v>0.3</v>
      </c>
      <c r="F403" s="151">
        <v>15.3</v>
      </c>
      <c r="G403" s="145">
        <v>79</v>
      </c>
      <c r="H403" s="182"/>
    </row>
    <row r="404" spans="1:17" ht="24.9" customHeight="1" x14ac:dyDescent="0.4">
      <c r="A404" s="487"/>
      <c r="B404" s="281" t="s">
        <v>34</v>
      </c>
      <c r="C404" s="142">
        <v>180</v>
      </c>
      <c r="D404" s="143" t="s">
        <v>31</v>
      </c>
      <c r="E404" s="143" t="s">
        <v>32</v>
      </c>
      <c r="F404" s="144" t="s">
        <v>33</v>
      </c>
      <c r="G404" s="145" t="s">
        <v>35</v>
      </c>
      <c r="H404" s="146" t="s">
        <v>430</v>
      </c>
    </row>
    <row r="405" spans="1:17" ht="24.9" customHeight="1" x14ac:dyDescent="0.4">
      <c r="A405" s="487"/>
      <c r="B405" s="20" t="s">
        <v>41</v>
      </c>
      <c r="C405" s="147">
        <v>415</v>
      </c>
      <c r="D405" s="148">
        <f>D402+D403+D404</f>
        <v>11</v>
      </c>
      <c r="E405" s="148">
        <f t="shared" ref="E405:G405" si="31">E402+E403+E404</f>
        <v>9.93</v>
      </c>
      <c r="F405" s="148">
        <f t="shared" si="31"/>
        <v>55.900000000000006</v>
      </c>
      <c r="G405" s="147">
        <f t="shared" si="31"/>
        <v>348</v>
      </c>
      <c r="H405" s="149"/>
    </row>
    <row r="406" spans="1:17" ht="24.9" customHeight="1" x14ac:dyDescent="0.4">
      <c r="A406" s="491" t="s">
        <v>23</v>
      </c>
      <c r="B406" s="169" t="s">
        <v>42</v>
      </c>
      <c r="C406" s="151" t="s">
        <v>551</v>
      </c>
      <c r="D406" s="143">
        <v>1.08</v>
      </c>
      <c r="E406" s="144">
        <v>0.5</v>
      </c>
      <c r="F406" s="144">
        <v>11.6</v>
      </c>
      <c r="G406" s="174">
        <v>55.16</v>
      </c>
      <c r="H406" s="157"/>
    </row>
    <row r="407" spans="1:17" ht="24.9" customHeight="1" x14ac:dyDescent="0.4">
      <c r="A407" s="434"/>
      <c r="B407" s="25" t="s">
        <v>44</v>
      </c>
      <c r="C407" s="155">
        <v>150</v>
      </c>
      <c r="D407" s="148">
        <f>D406</f>
        <v>1.08</v>
      </c>
      <c r="E407" s="148">
        <f>E406</f>
        <v>0.5</v>
      </c>
      <c r="F407" s="148">
        <f>F406</f>
        <v>11.6</v>
      </c>
      <c r="G407" s="147">
        <f>G406</f>
        <v>55.16</v>
      </c>
      <c r="H407" s="149"/>
    </row>
    <row r="408" spans="1:17" ht="24.9" customHeight="1" x14ac:dyDescent="0.4">
      <c r="A408" s="435" t="s">
        <v>6</v>
      </c>
      <c r="B408" s="180" t="s">
        <v>191</v>
      </c>
      <c r="C408" s="142">
        <v>60</v>
      </c>
      <c r="D408" s="184" t="s">
        <v>93</v>
      </c>
      <c r="E408" s="156" t="s">
        <v>192</v>
      </c>
      <c r="F408" s="156" t="s">
        <v>193</v>
      </c>
      <c r="G408" s="174">
        <v>11</v>
      </c>
      <c r="H408" s="146" t="s">
        <v>482</v>
      </c>
    </row>
    <row r="409" spans="1:17" ht="36.75" customHeight="1" x14ac:dyDescent="0.4">
      <c r="A409" s="435"/>
      <c r="B409" s="158" t="s">
        <v>784</v>
      </c>
      <c r="C409" s="142">
        <v>180</v>
      </c>
      <c r="D409" s="151" t="s">
        <v>75</v>
      </c>
      <c r="E409" s="151" t="s">
        <v>99</v>
      </c>
      <c r="F409" s="151" t="s">
        <v>323</v>
      </c>
      <c r="G409" s="153">
        <v>67</v>
      </c>
      <c r="H409" s="64" t="s">
        <v>493</v>
      </c>
    </row>
    <row r="410" spans="1:17" ht="24.9" customHeight="1" x14ac:dyDescent="0.4">
      <c r="A410" s="435"/>
      <c r="B410" s="180" t="s">
        <v>590</v>
      </c>
      <c r="C410" s="173" t="s">
        <v>534</v>
      </c>
      <c r="D410" s="162">
        <v>10.5</v>
      </c>
      <c r="E410" s="162">
        <v>14.9</v>
      </c>
      <c r="F410" s="162">
        <v>10.6</v>
      </c>
      <c r="G410" s="170">
        <v>220</v>
      </c>
      <c r="H410" s="183" t="s">
        <v>591</v>
      </c>
    </row>
    <row r="411" spans="1:17" ht="24.9" customHeight="1" x14ac:dyDescent="0.4">
      <c r="A411" s="435"/>
      <c r="B411" s="159" t="s">
        <v>360</v>
      </c>
      <c r="C411" s="160">
        <v>130</v>
      </c>
      <c r="D411" s="160">
        <v>3.8</v>
      </c>
      <c r="E411" s="160">
        <v>8</v>
      </c>
      <c r="F411" s="160">
        <v>9.6999999999999993</v>
      </c>
      <c r="G411" s="161">
        <v>126</v>
      </c>
      <c r="H411" s="146" t="s">
        <v>507</v>
      </c>
    </row>
    <row r="412" spans="1:17" ht="24.9" customHeight="1" x14ac:dyDescent="0.4">
      <c r="A412" s="435"/>
      <c r="B412" s="162" t="s">
        <v>50</v>
      </c>
      <c r="C412" s="142">
        <v>50</v>
      </c>
      <c r="D412" s="143" t="s">
        <v>51</v>
      </c>
      <c r="E412" s="143" t="s">
        <v>52</v>
      </c>
      <c r="F412" s="144" t="s">
        <v>53</v>
      </c>
      <c r="G412" s="145" t="s">
        <v>54</v>
      </c>
      <c r="H412" s="182"/>
    </row>
    <row r="413" spans="1:17" ht="24.9" customHeight="1" x14ac:dyDescent="0.4">
      <c r="A413" s="436"/>
      <c r="B413" s="183" t="s">
        <v>55</v>
      </c>
      <c r="C413" s="160">
        <v>180</v>
      </c>
      <c r="D413" s="163" t="s">
        <v>56</v>
      </c>
      <c r="E413" s="163" t="s">
        <v>56</v>
      </c>
      <c r="F413" s="164" t="s">
        <v>57</v>
      </c>
      <c r="G413" s="165" t="s">
        <v>58</v>
      </c>
      <c r="H413" s="182" t="s">
        <v>432</v>
      </c>
    </row>
    <row r="414" spans="1:17" ht="24.9" customHeight="1" x14ac:dyDescent="0.4">
      <c r="A414" s="434"/>
      <c r="B414" s="20" t="s">
        <v>80</v>
      </c>
      <c r="C414" s="166" t="s">
        <v>615</v>
      </c>
      <c r="D414" s="167">
        <f>D408+D409+D410+D411+D412+D413</f>
        <v>20.5</v>
      </c>
      <c r="E414" s="167">
        <f t="shared" ref="E414:G414" si="32">E408+E409+E410+E411+E412+E413</f>
        <v>25.990000000000002</v>
      </c>
      <c r="F414" s="167">
        <f t="shared" si="32"/>
        <v>87.86</v>
      </c>
      <c r="G414" s="168">
        <f t="shared" si="32"/>
        <v>623</v>
      </c>
      <c r="H414" s="149"/>
    </row>
    <row r="415" spans="1:17" ht="24.9" customHeight="1" x14ac:dyDescent="0.4">
      <c r="A415" s="491" t="s">
        <v>59</v>
      </c>
      <c r="B415" s="169" t="s">
        <v>42</v>
      </c>
      <c r="C415" s="162">
        <v>180</v>
      </c>
      <c r="D415" s="162">
        <v>1.3</v>
      </c>
      <c r="E415" s="162">
        <v>0.6</v>
      </c>
      <c r="F415" s="162">
        <v>13.9</v>
      </c>
      <c r="G415" s="170">
        <v>66</v>
      </c>
      <c r="H415" s="146"/>
    </row>
    <row r="416" spans="1:17" ht="24.9" customHeight="1" x14ac:dyDescent="0.4">
      <c r="A416" s="434"/>
      <c r="B416" s="20" t="s">
        <v>81</v>
      </c>
      <c r="C416" s="171">
        <v>180</v>
      </c>
      <c r="D416" s="171">
        <v>1.3</v>
      </c>
      <c r="E416" s="171">
        <v>0.6</v>
      </c>
      <c r="F416" s="171">
        <v>13.9</v>
      </c>
      <c r="G416" s="172">
        <v>66</v>
      </c>
      <c r="H416" s="199"/>
    </row>
    <row r="417" spans="1:8" ht="24.9" customHeight="1" x14ac:dyDescent="0.4">
      <c r="A417" s="491" t="s">
        <v>8</v>
      </c>
      <c r="B417" s="150" t="s">
        <v>756</v>
      </c>
      <c r="C417" s="173" t="s">
        <v>757</v>
      </c>
      <c r="D417" s="151" t="s">
        <v>321</v>
      </c>
      <c r="E417" s="151" t="s">
        <v>298</v>
      </c>
      <c r="F417" s="151" t="s">
        <v>758</v>
      </c>
      <c r="G417" s="153">
        <v>155</v>
      </c>
      <c r="H417" s="146" t="s">
        <v>759</v>
      </c>
    </row>
    <row r="418" spans="1:8" ht="24.9" customHeight="1" x14ac:dyDescent="0.4">
      <c r="A418" s="436"/>
      <c r="B418" s="192" t="s">
        <v>604</v>
      </c>
      <c r="C418" s="263" t="s">
        <v>269</v>
      </c>
      <c r="D418" s="163">
        <v>11</v>
      </c>
      <c r="E418" s="163">
        <v>15.2</v>
      </c>
      <c r="F418" s="163">
        <v>10.9</v>
      </c>
      <c r="G418" s="161">
        <v>225</v>
      </c>
      <c r="H418" s="46" t="s">
        <v>603</v>
      </c>
    </row>
    <row r="419" spans="1:8" ht="24.9" customHeight="1" x14ac:dyDescent="0.4">
      <c r="A419" s="436"/>
      <c r="B419" s="281" t="s">
        <v>34</v>
      </c>
      <c r="C419" s="142">
        <v>180</v>
      </c>
      <c r="D419" s="143" t="s">
        <v>31</v>
      </c>
      <c r="E419" s="143" t="s">
        <v>32</v>
      </c>
      <c r="F419" s="144" t="s">
        <v>33</v>
      </c>
      <c r="G419" s="145" t="s">
        <v>35</v>
      </c>
      <c r="H419" s="146" t="s">
        <v>430</v>
      </c>
    </row>
    <row r="420" spans="1:8" ht="20.25" customHeight="1" x14ac:dyDescent="0.4">
      <c r="A420" s="436"/>
      <c r="B420" s="169" t="s">
        <v>190</v>
      </c>
      <c r="C420" s="151" t="s">
        <v>600</v>
      </c>
      <c r="D420" s="143">
        <v>0.4</v>
      </c>
      <c r="E420" s="144">
        <v>0.4</v>
      </c>
      <c r="F420" s="144">
        <v>9.8000000000000007</v>
      </c>
      <c r="G420" s="174">
        <v>47</v>
      </c>
      <c r="H420" s="162"/>
    </row>
    <row r="421" spans="1:8" x14ac:dyDescent="0.4">
      <c r="A421" s="434"/>
      <c r="B421" s="20" t="s">
        <v>82</v>
      </c>
      <c r="C421" s="147">
        <v>510</v>
      </c>
      <c r="D421" s="175">
        <f>D418+D419+D420</f>
        <v>11.5</v>
      </c>
      <c r="E421" s="175">
        <f t="shared" ref="E421:G421" si="33">E418+E419+E420</f>
        <v>15.629999999999999</v>
      </c>
      <c r="F421" s="175">
        <f t="shared" si="33"/>
        <v>28.900000000000002</v>
      </c>
      <c r="G421" s="172">
        <f t="shared" si="33"/>
        <v>294</v>
      </c>
      <c r="H421" s="149"/>
    </row>
    <row r="422" spans="1:8" ht="24.9" customHeight="1" x14ac:dyDescent="0.4">
      <c r="A422" s="490" t="s">
        <v>83</v>
      </c>
      <c r="B422" s="438"/>
      <c r="C422" s="172">
        <f>C421+C416+C414+C407+C405</f>
        <v>1932</v>
      </c>
      <c r="D422" s="175">
        <f>D421+D416+D414+D407+D405</f>
        <v>45.379999999999995</v>
      </c>
      <c r="E422" s="175">
        <f>E421+E416+E414+E407+E405</f>
        <v>52.65</v>
      </c>
      <c r="F422" s="175">
        <f>F421+F416+F414+F407+F405</f>
        <v>198.16</v>
      </c>
      <c r="G422" s="172">
        <f>G421+G416+G414+G407+G405</f>
        <v>1386.16</v>
      </c>
      <c r="H422" s="149"/>
    </row>
    <row r="423" spans="1:8" ht="24.75" customHeight="1" x14ac:dyDescent="0.4">
      <c r="A423" s="488" t="s">
        <v>24</v>
      </c>
      <c r="B423" s="488" t="s">
        <v>25</v>
      </c>
      <c r="C423" s="487" t="s">
        <v>26</v>
      </c>
      <c r="D423" s="487" t="s">
        <v>543</v>
      </c>
      <c r="E423" s="487"/>
      <c r="F423" s="487"/>
      <c r="G423" s="488" t="s">
        <v>38</v>
      </c>
      <c r="H423" s="488" t="s">
        <v>39</v>
      </c>
    </row>
    <row r="424" spans="1:8" ht="24.9" customHeight="1" x14ac:dyDescent="0.4">
      <c r="A424" s="492"/>
      <c r="B424" s="492"/>
      <c r="C424" s="491"/>
      <c r="D424" s="231" t="s">
        <v>4</v>
      </c>
      <c r="E424" s="231" t="s">
        <v>36</v>
      </c>
      <c r="F424" s="231" t="s">
        <v>30</v>
      </c>
      <c r="G424" s="492"/>
      <c r="H424" s="492"/>
    </row>
    <row r="425" spans="1:8" ht="24.9" customHeight="1" x14ac:dyDescent="0.4">
      <c r="A425" s="486" t="s">
        <v>390</v>
      </c>
      <c r="B425" s="455"/>
      <c r="C425" s="444"/>
      <c r="D425" s="444"/>
      <c r="E425" s="444"/>
      <c r="F425" s="444"/>
      <c r="G425" s="444"/>
      <c r="H425" s="445"/>
    </row>
    <row r="426" spans="1:8" ht="24.9" customHeight="1" x14ac:dyDescent="0.4">
      <c r="A426" s="487" t="s">
        <v>40</v>
      </c>
      <c r="B426" s="150" t="s">
        <v>744</v>
      </c>
      <c r="C426" s="142" t="s">
        <v>113</v>
      </c>
      <c r="D426" s="151" t="s">
        <v>170</v>
      </c>
      <c r="E426" s="151" t="s">
        <v>170</v>
      </c>
      <c r="F426" s="156" t="s">
        <v>16</v>
      </c>
      <c r="G426" s="145" t="s">
        <v>303</v>
      </c>
      <c r="H426" s="146" t="s">
        <v>458</v>
      </c>
    </row>
    <row r="427" spans="1:8" ht="24.9" customHeight="1" x14ac:dyDescent="0.4">
      <c r="A427" s="487"/>
      <c r="B427" s="146" t="s">
        <v>141</v>
      </c>
      <c r="C427" s="151" t="s">
        <v>142</v>
      </c>
      <c r="D427" s="178" t="s">
        <v>105</v>
      </c>
      <c r="E427" s="178" t="s">
        <v>143</v>
      </c>
      <c r="F427" s="179" t="s">
        <v>144</v>
      </c>
      <c r="G427" s="145" t="s">
        <v>145</v>
      </c>
      <c r="H427" s="157" t="s">
        <v>451</v>
      </c>
    </row>
    <row r="428" spans="1:8" ht="24.9" customHeight="1" x14ac:dyDescent="0.4">
      <c r="A428" s="487"/>
      <c r="B428" s="281" t="s">
        <v>34</v>
      </c>
      <c r="C428" s="142">
        <v>180</v>
      </c>
      <c r="D428" s="143" t="s">
        <v>31</v>
      </c>
      <c r="E428" s="143" t="s">
        <v>32</v>
      </c>
      <c r="F428" s="144" t="s">
        <v>33</v>
      </c>
      <c r="G428" s="145" t="s">
        <v>35</v>
      </c>
      <c r="H428" s="146" t="s">
        <v>430</v>
      </c>
    </row>
    <row r="429" spans="1:8" ht="24.9" customHeight="1" x14ac:dyDescent="0.4">
      <c r="A429" s="487"/>
      <c r="B429" s="20" t="s">
        <v>41</v>
      </c>
      <c r="C429" s="147">
        <v>425</v>
      </c>
      <c r="D429" s="148">
        <f>D428+D427+D490</f>
        <v>13.5</v>
      </c>
      <c r="E429" s="148">
        <f>E428+E427+E490</f>
        <v>8.23</v>
      </c>
      <c r="F429" s="148">
        <f>F428+F427+F490</f>
        <v>57.3</v>
      </c>
      <c r="G429" s="147">
        <f>G428+G427+G490</f>
        <v>350</v>
      </c>
      <c r="H429" s="154"/>
    </row>
    <row r="430" spans="1:8" ht="24.75" customHeight="1" x14ac:dyDescent="0.4">
      <c r="A430" s="491" t="s">
        <v>23</v>
      </c>
      <c r="B430" s="158" t="s">
        <v>147</v>
      </c>
      <c r="C430" s="142">
        <v>100</v>
      </c>
      <c r="D430" s="151" t="s">
        <v>76</v>
      </c>
      <c r="E430" s="151" t="s">
        <v>148</v>
      </c>
      <c r="F430" s="152" t="s">
        <v>149</v>
      </c>
      <c r="G430" s="153" t="s">
        <v>150</v>
      </c>
      <c r="H430" s="157" t="s">
        <v>460</v>
      </c>
    </row>
    <row r="431" spans="1:8" ht="24.9" customHeight="1" x14ac:dyDescent="0.4">
      <c r="A431" s="434"/>
      <c r="B431" s="25" t="s">
        <v>44</v>
      </c>
      <c r="C431" s="155">
        <v>100</v>
      </c>
      <c r="D431" s="148" t="str">
        <f>D430</f>
        <v>0,3</v>
      </c>
      <c r="E431" s="148" t="str">
        <f>E430</f>
        <v>0,13</v>
      </c>
      <c r="F431" s="148" t="str">
        <f>F430</f>
        <v>13,4</v>
      </c>
      <c r="G431" s="147" t="str">
        <f>G430</f>
        <v>55,5</v>
      </c>
      <c r="H431" s="154"/>
    </row>
    <row r="432" spans="1:8" ht="24.75" customHeight="1" x14ac:dyDescent="0.4">
      <c r="A432" s="435" t="s">
        <v>6</v>
      </c>
      <c r="B432" s="180" t="s">
        <v>373</v>
      </c>
      <c r="C432" s="142">
        <v>60</v>
      </c>
      <c r="D432" s="184" t="s">
        <v>45</v>
      </c>
      <c r="E432" s="156" t="s">
        <v>46</v>
      </c>
      <c r="F432" s="156" t="s">
        <v>46</v>
      </c>
      <c r="G432" s="174">
        <v>38</v>
      </c>
      <c r="H432" s="146" t="s">
        <v>516</v>
      </c>
    </row>
    <row r="433" spans="1:16" ht="24.75" customHeight="1" x14ac:dyDescent="0.4">
      <c r="A433" s="435"/>
      <c r="B433" s="162" t="s">
        <v>785</v>
      </c>
      <c r="C433" s="160" t="s">
        <v>287</v>
      </c>
      <c r="D433" s="160">
        <v>1.5</v>
      </c>
      <c r="E433" s="160">
        <v>3.8</v>
      </c>
      <c r="F433" s="160">
        <v>9.9</v>
      </c>
      <c r="G433" s="161">
        <v>81</v>
      </c>
      <c r="H433" s="157" t="s">
        <v>491</v>
      </c>
    </row>
    <row r="434" spans="1:16" ht="24.75" customHeight="1" x14ac:dyDescent="0.4">
      <c r="A434" s="435"/>
      <c r="B434" s="200" t="s">
        <v>386</v>
      </c>
      <c r="C434" s="142" t="s">
        <v>246</v>
      </c>
      <c r="D434" s="151" t="s">
        <v>209</v>
      </c>
      <c r="E434" s="151" t="s">
        <v>387</v>
      </c>
      <c r="F434" s="152" t="s">
        <v>88</v>
      </c>
      <c r="G434" s="153" t="s">
        <v>760</v>
      </c>
      <c r="H434" s="183" t="s">
        <v>488</v>
      </c>
    </row>
    <row r="435" spans="1:16" ht="24.9" customHeight="1" x14ac:dyDescent="0.4">
      <c r="A435" s="435"/>
      <c r="B435" s="146" t="s">
        <v>159</v>
      </c>
      <c r="C435" s="142" t="s">
        <v>110</v>
      </c>
      <c r="D435" s="151" t="s">
        <v>298</v>
      </c>
      <c r="E435" s="151" t="s">
        <v>95</v>
      </c>
      <c r="F435" s="178" t="s">
        <v>299</v>
      </c>
      <c r="G435" s="153" t="s">
        <v>300</v>
      </c>
      <c r="H435" s="157" t="s">
        <v>435</v>
      </c>
    </row>
    <row r="436" spans="1:16" ht="24.9" customHeight="1" x14ac:dyDescent="0.4">
      <c r="A436" s="435"/>
      <c r="B436" s="162" t="s">
        <v>50</v>
      </c>
      <c r="C436" s="142">
        <v>50</v>
      </c>
      <c r="D436" s="143" t="s">
        <v>51</v>
      </c>
      <c r="E436" s="143" t="s">
        <v>52</v>
      </c>
      <c r="F436" s="144" t="s">
        <v>53</v>
      </c>
      <c r="G436" s="145" t="s">
        <v>54</v>
      </c>
      <c r="H436" s="157"/>
    </row>
    <row r="437" spans="1:16" ht="24.9" customHeight="1" x14ac:dyDescent="0.4">
      <c r="A437" s="436"/>
      <c r="B437" s="146" t="s">
        <v>183</v>
      </c>
      <c r="C437" s="142">
        <v>180</v>
      </c>
      <c r="D437" s="189">
        <v>0.2</v>
      </c>
      <c r="E437" s="189">
        <v>0.03</v>
      </c>
      <c r="F437" s="189" t="s">
        <v>187</v>
      </c>
      <c r="G437" s="190" t="s">
        <v>188</v>
      </c>
      <c r="H437" s="183" t="s">
        <v>446</v>
      </c>
    </row>
    <row r="438" spans="1:16" ht="24.9" customHeight="1" x14ac:dyDescent="0.4">
      <c r="A438" s="434"/>
      <c r="B438" s="20" t="s">
        <v>80</v>
      </c>
      <c r="C438" s="166" t="s">
        <v>328</v>
      </c>
      <c r="D438" s="167">
        <f>D437+D436+D434+D433+D432</f>
        <v>18.100000000000001</v>
      </c>
      <c r="E438" s="167">
        <f>E437+E436+E434+E433+E432</f>
        <v>17.329999999999998</v>
      </c>
      <c r="F438" s="167">
        <f>F437+F436+F434+F433+F432</f>
        <v>71.7</v>
      </c>
      <c r="G438" s="168">
        <f>G432+G433+G434+G436+G437</f>
        <v>454</v>
      </c>
      <c r="H438" s="154"/>
    </row>
    <row r="439" spans="1:16" ht="24.9" customHeight="1" x14ac:dyDescent="0.4">
      <c r="A439" s="491" t="s">
        <v>59</v>
      </c>
      <c r="B439" s="180" t="s">
        <v>125</v>
      </c>
      <c r="C439" s="185">
        <v>40</v>
      </c>
      <c r="D439" s="143">
        <v>2.27</v>
      </c>
      <c r="E439" s="143">
        <v>2.93</v>
      </c>
      <c r="F439" s="186">
        <v>36.200000000000003</v>
      </c>
      <c r="G439" s="145">
        <v>180.36</v>
      </c>
      <c r="H439" s="146"/>
    </row>
    <row r="440" spans="1:16" ht="24.9" customHeight="1" x14ac:dyDescent="0.4">
      <c r="A440" s="436"/>
      <c r="B440" s="169" t="s">
        <v>42</v>
      </c>
      <c r="C440" s="162">
        <v>180</v>
      </c>
      <c r="D440" s="162">
        <v>1.3</v>
      </c>
      <c r="E440" s="162">
        <v>0.6</v>
      </c>
      <c r="F440" s="162">
        <v>13.9</v>
      </c>
      <c r="G440" s="170">
        <v>66</v>
      </c>
      <c r="H440" s="146"/>
    </row>
    <row r="441" spans="1:16" ht="24.9" customHeight="1" x14ac:dyDescent="0.4">
      <c r="A441" s="434"/>
      <c r="B441" s="20" t="s">
        <v>81</v>
      </c>
      <c r="C441" s="181">
        <v>220</v>
      </c>
      <c r="D441" s="167">
        <f>D440+D439</f>
        <v>3.5700000000000003</v>
      </c>
      <c r="E441" s="167">
        <f>E440+E439</f>
        <v>3.5300000000000002</v>
      </c>
      <c r="F441" s="167">
        <f>F440+F439</f>
        <v>50.1</v>
      </c>
      <c r="G441" s="168">
        <f>G440+G439</f>
        <v>246.36</v>
      </c>
      <c r="H441" s="191"/>
      <c r="J441" s="85"/>
      <c r="K441" s="87"/>
      <c r="L441" s="87"/>
      <c r="M441" s="87"/>
      <c r="N441" s="87"/>
      <c r="O441" s="111"/>
      <c r="P441" s="89"/>
    </row>
    <row r="442" spans="1:16" ht="24.9" customHeight="1" x14ac:dyDescent="0.4">
      <c r="A442" s="491" t="s">
        <v>8</v>
      </c>
      <c r="B442" s="150" t="s">
        <v>396</v>
      </c>
      <c r="C442" s="142">
        <v>130</v>
      </c>
      <c r="D442" s="151" t="s">
        <v>260</v>
      </c>
      <c r="E442" s="151" t="s">
        <v>156</v>
      </c>
      <c r="F442" s="151" t="s">
        <v>261</v>
      </c>
      <c r="G442" s="153" t="s">
        <v>262</v>
      </c>
      <c r="H442" s="146" t="s">
        <v>515</v>
      </c>
    </row>
    <row r="443" spans="1:16" ht="24.9" customHeight="1" x14ac:dyDescent="0.4">
      <c r="A443" s="436"/>
      <c r="B443" s="281" t="s">
        <v>34</v>
      </c>
      <c r="C443" s="142">
        <v>180</v>
      </c>
      <c r="D443" s="143" t="s">
        <v>31</v>
      </c>
      <c r="E443" s="143" t="s">
        <v>32</v>
      </c>
      <c r="F443" s="144" t="s">
        <v>33</v>
      </c>
      <c r="G443" s="145" t="s">
        <v>35</v>
      </c>
      <c r="H443" s="146" t="s">
        <v>430</v>
      </c>
    </row>
    <row r="444" spans="1:16" ht="20.25" customHeight="1" x14ac:dyDescent="0.4">
      <c r="A444" s="436"/>
      <c r="B444" s="180" t="s">
        <v>131</v>
      </c>
      <c r="C444" s="162">
        <v>100</v>
      </c>
      <c r="D444" s="162">
        <v>0.4</v>
      </c>
      <c r="E444" s="162">
        <v>0.3</v>
      </c>
      <c r="F444" s="162">
        <v>10.3</v>
      </c>
      <c r="G444" s="162">
        <v>47</v>
      </c>
      <c r="H444" s="194"/>
    </row>
    <row r="445" spans="1:16" x14ac:dyDescent="0.4">
      <c r="A445" s="434"/>
      <c r="B445" s="20" t="s">
        <v>82</v>
      </c>
      <c r="C445" s="147">
        <v>410</v>
      </c>
      <c r="D445" s="148">
        <f t="shared" ref="D445:G445" si="34">D442+D443+D444</f>
        <v>15.17</v>
      </c>
      <c r="E445" s="148">
        <f t="shared" si="34"/>
        <v>14.73</v>
      </c>
      <c r="F445" s="148">
        <f t="shared" si="34"/>
        <v>49.5</v>
      </c>
      <c r="G445" s="147">
        <f t="shared" si="34"/>
        <v>386</v>
      </c>
      <c r="H445" s="154"/>
    </row>
    <row r="446" spans="1:16" ht="24.9" customHeight="1" x14ac:dyDescent="0.4">
      <c r="A446" s="490" t="s">
        <v>83</v>
      </c>
      <c r="B446" s="438"/>
      <c r="C446" s="172">
        <f>C445+C441+C438+C431+C429</f>
        <v>1872</v>
      </c>
      <c r="D446" s="175">
        <f>D445+D441+D438+D431+D429</f>
        <v>50.64</v>
      </c>
      <c r="E446" s="175">
        <f>E445+E441+E438+E431+E429</f>
        <v>43.95</v>
      </c>
      <c r="F446" s="175">
        <f>F445+F441+F438+F431+F429</f>
        <v>242</v>
      </c>
      <c r="G446" s="172">
        <f>G445+G441+G438+G431+G429</f>
        <v>1491.8600000000001</v>
      </c>
      <c r="H446" s="154"/>
    </row>
    <row r="447" spans="1:16" ht="24.75" customHeight="1" x14ac:dyDescent="0.4">
      <c r="A447" s="488" t="s">
        <v>24</v>
      </c>
      <c r="B447" s="488" t="s">
        <v>25</v>
      </c>
      <c r="C447" s="487" t="s">
        <v>26</v>
      </c>
      <c r="D447" s="487" t="s">
        <v>543</v>
      </c>
      <c r="E447" s="487"/>
      <c r="F447" s="487"/>
      <c r="G447" s="488" t="s">
        <v>38</v>
      </c>
      <c r="H447" s="488" t="s">
        <v>39</v>
      </c>
    </row>
    <row r="448" spans="1:16" ht="24.75" customHeight="1" x14ac:dyDescent="0.4">
      <c r="A448" s="492"/>
      <c r="B448" s="492"/>
      <c r="C448" s="491"/>
      <c r="D448" s="231" t="s">
        <v>4</v>
      </c>
      <c r="E448" s="231" t="s">
        <v>36</v>
      </c>
      <c r="F448" s="231" t="s">
        <v>30</v>
      </c>
      <c r="G448" s="492"/>
      <c r="H448" s="492"/>
    </row>
    <row r="449" spans="1:8" ht="24.75" customHeight="1" x14ac:dyDescent="0.4">
      <c r="A449" s="486" t="s">
        <v>392</v>
      </c>
      <c r="B449" s="455"/>
      <c r="C449" s="444"/>
      <c r="D449" s="444"/>
      <c r="E449" s="444"/>
      <c r="F449" s="444"/>
      <c r="G449" s="444"/>
      <c r="H449" s="445"/>
    </row>
    <row r="450" spans="1:8" ht="24.75" customHeight="1" x14ac:dyDescent="0.4">
      <c r="A450" s="487" t="s">
        <v>40</v>
      </c>
      <c r="B450" s="162" t="s">
        <v>384</v>
      </c>
      <c r="C450" s="201" t="s">
        <v>27</v>
      </c>
      <c r="D450" s="160">
        <v>7.8</v>
      </c>
      <c r="E450" s="177">
        <v>12.9</v>
      </c>
      <c r="F450" s="160">
        <v>29</v>
      </c>
      <c r="G450" s="161">
        <v>267</v>
      </c>
      <c r="H450" s="146" t="s">
        <v>514</v>
      </c>
    </row>
    <row r="451" spans="1:8" ht="24.75" hidden="1" customHeight="1" x14ac:dyDescent="0.4">
      <c r="A451" s="487"/>
      <c r="B451" s="18"/>
      <c r="C451" s="173"/>
      <c r="D451" s="151"/>
      <c r="E451" s="151"/>
      <c r="F451" s="151"/>
      <c r="G451" s="145"/>
      <c r="H451" s="182"/>
    </row>
    <row r="452" spans="1:8" ht="24.75" customHeight="1" x14ac:dyDescent="0.4">
      <c r="A452" s="487"/>
      <c r="B452" s="281" t="s">
        <v>34</v>
      </c>
      <c r="C452" s="142">
        <v>180</v>
      </c>
      <c r="D452" s="143" t="s">
        <v>31</v>
      </c>
      <c r="E452" s="143" t="s">
        <v>32</v>
      </c>
      <c r="F452" s="144" t="s">
        <v>33</v>
      </c>
      <c r="G452" s="145" t="s">
        <v>35</v>
      </c>
      <c r="H452" s="146" t="s">
        <v>430</v>
      </c>
    </row>
    <row r="453" spans="1:8" ht="24.75" customHeight="1" x14ac:dyDescent="0.4">
      <c r="A453" s="487"/>
      <c r="B453" s="180" t="s">
        <v>60</v>
      </c>
      <c r="C453" s="162">
        <v>40</v>
      </c>
      <c r="D453" s="162">
        <v>2.72</v>
      </c>
      <c r="E453" s="162">
        <v>2.2400000000000002</v>
      </c>
      <c r="F453" s="162">
        <v>27</v>
      </c>
      <c r="G453" s="170">
        <v>127</v>
      </c>
      <c r="H453" s="157"/>
    </row>
    <row r="454" spans="1:8" ht="24.75" customHeight="1" x14ac:dyDescent="0.4">
      <c r="A454" s="487"/>
      <c r="B454" s="20" t="s">
        <v>41</v>
      </c>
      <c r="C454" s="147">
        <v>376</v>
      </c>
      <c r="D454" s="148">
        <f>D450+D451+D452+D453</f>
        <v>10.62</v>
      </c>
      <c r="E454" s="148">
        <f t="shared" ref="E454:G454" si="35">E450+E451+E452+E453</f>
        <v>15.17</v>
      </c>
      <c r="F454" s="148">
        <f t="shared" si="35"/>
        <v>64.2</v>
      </c>
      <c r="G454" s="147">
        <f t="shared" si="35"/>
        <v>416</v>
      </c>
      <c r="H454" s="154"/>
    </row>
    <row r="455" spans="1:8" ht="24.75" customHeight="1" x14ac:dyDescent="0.4">
      <c r="A455" s="491" t="s">
        <v>23</v>
      </c>
      <c r="B455" s="169" t="s">
        <v>42</v>
      </c>
      <c r="C455" s="151" t="s">
        <v>551</v>
      </c>
      <c r="D455" s="143">
        <v>1.08</v>
      </c>
      <c r="E455" s="144">
        <v>0.5</v>
      </c>
      <c r="F455" s="144">
        <v>11.6</v>
      </c>
      <c r="G455" s="174">
        <v>55.16</v>
      </c>
      <c r="H455" s="191"/>
    </row>
    <row r="456" spans="1:8" ht="24.75" customHeight="1" x14ac:dyDescent="0.4">
      <c r="A456" s="434"/>
      <c r="B456" s="25" t="s">
        <v>44</v>
      </c>
      <c r="C456" s="155">
        <v>150</v>
      </c>
      <c r="D456" s="148">
        <f>D455</f>
        <v>1.08</v>
      </c>
      <c r="E456" s="148">
        <f>E455</f>
        <v>0.5</v>
      </c>
      <c r="F456" s="148">
        <f>F455</f>
        <v>11.6</v>
      </c>
      <c r="G456" s="147">
        <f>G455</f>
        <v>55.16</v>
      </c>
      <c r="H456" s="154"/>
    </row>
    <row r="457" spans="1:8" ht="24.75" customHeight="1" x14ac:dyDescent="0.4">
      <c r="A457" s="435" t="s">
        <v>6</v>
      </c>
      <c r="B457" s="158" t="s">
        <v>556</v>
      </c>
      <c r="C457" s="142">
        <v>60</v>
      </c>
      <c r="D457" s="151" t="s">
        <v>52</v>
      </c>
      <c r="E457" s="151" t="s">
        <v>208</v>
      </c>
      <c r="F457" s="156" t="s">
        <v>62</v>
      </c>
      <c r="G457" s="145" t="s">
        <v>78</v>
      </c>
      <c r="H457" s="146" t="s">
        <v>557</v>
      </c>
    </row>
    <row r="458" spans="1:8" ht="36.75" customHeight="1" x14ac:dyDescent="0.4">
      <c r="A458" s="435"/>
      <c r="B458" s="158" t="s">
        <v>778</v>
      </c>
      <c r="C458" s="142" t="s">
        <v>287</v>
      </c>
      <c r="D458" s="184" t="s">
        <v>68</v>
      </c>
      <c r="E458" s="156" t="s">
        <v>321</v>
      </c>
      <c r="F458" s="156" t="s">
        <v>114</v>
      </c>
      <c r="G458" s="174" t="s">
        <v>322</v>
      </c>
      <c r="H458" s="157" t="s">
        <v>464</v>
      </c>
    </row>
    <row r="459" spans="1:8" ht="24.75" customHeight="1" x14ac:dyDescent="0.4">
      <c r="A459" s="435"/>
      <c r="B459" s="200" t="s">
        <v>568</v>
      </c>
      <c r="C459" s="142" t="s">
        <v>569</v>
      </c>
      <c r="D459" s="151" t="s">
        <v>218</v>
      </c>
      <c r="E459" s="151" t="s">
        <v>570</v>
      </c>
      <c r="F459" s="151" t="s">
        <v>552</v>
      </c>
      <c r="G459" s="153">
        <v>157</v>
      </c>
      <c r="H459" s="183" t="s">
        <v>571</v>
      </c>
    </row>
    <row r="460" spans="1:8" ht="24.9" customHeight="1" x14ac:dyDescent="0.4">
      <c r="A460" s="435"/>
      <c r="B460" s="180" t="s">
        <v>382</v>
      </c>
      <c r="C460" s="173">
        <v>150</v>
      </c>
      <c r="D460" s="151" t="s">
        <v>279</v>
      </c>
      <c r="E460" s="151" t="s">
        <v>383</v>
      </c>
      <c r="F460" s="151" t="s">
        <v>364</v>
      </c>
      <c r="G460" s="153" t="s">
        <v>236</v>
      </c>
      <c r="H460" s="183" t="s">
        <v>458</v>
      </c>
    </row>
    <row r="461" spans="1:8" ht="24.9" customHeight="1" x14ac:dyDescent="0.4">
      <c r="A461" s="435"/>
      <c r="B461" s="162" t="s">
        <v>50</v>
      </c>
      <c r="C461" s="142">
        <v>50</v>
      </c>
      <c r="D461" s="143" t="s">
        <v>51</v>
      </c>
      <c r="E461" s="143" t="s">
        <v>52</v>
      </c>
      <c r="F461" s="144" t="s">
        <v>53</v>
      </c>
      <c r="G461" s="145" t="s">
        <v>54</v>
      </c>
      <c r="H461" s="157"/>
    </row>
    <row r="462" spans="1:8" ht="24.9" customHeight="1" x14ac:dyDescent="0.4">
      <c r="A462" s="436"/>
      <c r="B462" s="146" t="s">
        <v>327</v>
      </c>
      <c r="C462" s="142">
        <v>180</v>
      </c>
      <c r="D462" s="151">
        <v>0.9</v>
      </c>
      <c r="E462" s="151" t="s">
        <v>102</v>
      </c>
      <c r="F462" s="156" t="s">
        <v>103</v>
      </c>
      <c r="G462" s="145" t="s">
        <v>96</v>
      </c>
      <c r="H462" s="157" t="s">
        <v>443</v>
      </c>
    </row>
    <row r="463" spans="1:8" ht="24.9" customHeight="1" x14ac:dyDescent="0.4">
      <c r="A463" s="434"/>
      <c r="B463" s="20" t="s">
        <v>80</v>
      </c>
      <c r="C463" s="166" t="s">
        <v>398</v>
      </c>
      <c r="D463" s="167">
        <f>D457+D458+D459+D460+D461+D462</f>
        <v>19.899999999999999</v>
      </c>
      <c r="E463" s="167">
        <f t="shared" ref="E463:G463" si="36">E457+E458+E459+E460+E461+E462</f>
        <v>29.745000000000005</v>
      </c>
      <c r="F463" s="167">
        <f t="shared" si="36"/>
        <v>101.65</v>
      </c>
      <c r="G463" s="168">
        <f t="shared" si="36"/>
        <v>708.6</v>
      </c>
      <c r="H463" s="154"/>
    </row>
    <row r="464" spans="1:8" ht="24.9" customHeight="1" x14ac:dyDescent="0.4">
      <c r="A464" s="491" t="s">
        <v>59</v>
      </c>
      <c r="B464" s="169" t="s">
        <v>42</v>
      </c>
      <c r="C464" s="162">
        <v>180</v>
      </c>
      <c r="D464" s="162">
        <v>1.3</v>
      </c>
      <c r="E464" s="162">
        <v>0.6</v>
      </c>
      <c r="F464" s="162">
        <v>13.9</v>
      </c>
      <c r="G464" s="170">
        <v>66</v>
      </c>
      <c r="H464" s="146"/>
    </row>
    <row r="465" spans="1:8" ht="24.9" customHeight="1" x14ac:dyDescent="0.4">
      <c r="A465" s="434"/>
      <c r="B465" s="20" t="s">
        <v>81</v>
      </c>
      <c r="C465" s="171">
        <v>180</v>
      </c>
      <c r="D465" s="171">
        <v>1.3</v>
      </c>
      <c r="E465" s="171">
        <v>0.6</v>
      </c>
      <c r="F465" s="171">
        <v>13.9</v>
      </c>
      <c r="G465" s="172">
        <v>66</v>
      </c>
      <c r="H465" s="191"/>
    </row>
    <row r="466" spans="1:8" ht="24.9" customHeight="1" x14ac:dyDescent="0.4">
      <c r="A466" s="491" t="s">
        <v>8</v>
      </c>
      <c r="B466" s="150" t="s">
        <v>242</v>
      </c>
      <c r="C466" s="173" t="s">
        <v>246</v>
      </c>
      <c r="D466" s="151">
        <v>19.2</v>
      </c>
      <c r="E466" s="151">
        <v>14.3</v>
      </c>
      <c r="F466" s="151">
        <v>5.0999999999999996</v>
      </c>
      <c r="G466" s="153">
        <v>226</v>
      </c>
      <c r="H466" s="158" t="s">
        <v>434</v>
      </c>
    </row>
    <row r="467" spans="1:8" ht="24.9" customHeight="1" x14ac:dyDescent="0.4">
      <c r="A467" s="436"/>
      <c r="B467" s="162" t="s">
        <v>356</v>
      </c>
      <c r="C467" s="160" t="s">
        <v>271</v>
      </c>
      <c r="D467" s="163">
        <v>3.3</v>
      </c>
      <c r="E467" s="163">
        <v>2.5</v>
      </c>
      <c r="F467" s="163">
        <v>23.2</v>
      </c>
      <c r="G467" s="161">
        <v>132</v>
      </c>
      <c r="H467" s="146" t="s">
        <v>467</v>
      </c>
    </row>
    <row r="468" spans="1:8" ht="24.9" customHeight="1" x14ac:dyDescent="0.4">
      <c r="A468" s="436"/>
      <c r="B468" s="413" t="s">
        <v>66</v>
      </c>
      <c r="C468" s="322">
        <v>50</v>
      </c>
      <c r="D468" s="337">
        <v>3.8</v>
      </c>
      <c r="E468" s="337">
        <v>0.4</v>
      </c>
      <c r="F468" s="337">
        <v>24.6</v>
      </c>
      <c r="G468" s="324">
        <v>117</v>
      </c>
      <c r="H468" s="333" t="s">
        <v>432</v>
      </c>
    </row>
    <row r="469" spans="1:8" ht="20.25" customHeight="1" x14ac:dyDescent="0.4">
      <c r="A469" s="436"/>
      <c r="B469" s="281" t="s">
        <v>34</v>
      </c>
      <c r="C469" s="142">
        <v>180</v>
      </c>
      <c r="D469" s="143" t="s">
        <v>31</v>
      </c>
      <c r="E469" s="143" t="s">
        <v>32</v>
      </c>
      <c r="F469" s="144" t="s">
        <v>33</v>
      </c>
      <c r="G469" s="145" t="s">
        <v>35</v>
      </c>
      <c r="H469" s="146" t="s">
        <v>430</v>
      </c>
    </row>
    <row r="470" spans="1:8" x14ac:dyDescent="0.4">
      <c r="A470" s="434"/>
      <c r="B470" s="20" t="s">
        <v>82</v>
      </c>
      <c r="C470" s="147">
        <v>448</v>
      </c>
      <c r="D470" s="175">
        <f>D466+D467+D468+D469</f>
        <v>26.400000000000002</v>
      </c>
      <c r="E470" s="175">
        <f t="shared" ref="E470:G470" si="37">E466+E467+E468+E469</f>
        <v>17.23</v>
      </c>
      <c r="F470" s="175">
        <f t="shared" si="37"/>
        <v>61.099999999999994</v>
      </c>
      <c r="G470" s="172">
        <f t="shared" si="37"/>
        <v>497</v>
      </c>
      <c r="H470" s="154"/>
    </row>
    <row r="471" spans="1:8" ht="24.9" customHeight="1" x14ac:dyDescent="0.4">
      <c r="A471" s="490" t="s">
        <v>83</v>
      </c>
      <c r="B471" s="438"/>
      <c r="C471" s="172">
        <f>C470+C465+C463+C456+C454</f>
        <v>1857</v>
      </c>
      <c r="D471" s="172">
        <f>D470+D465+D463+D456+D454</f>
        <v>59.3</v>
      </c>
      <c r="E471" s="172">
        <f>E470+E465+E463+E456+E454</f>
        <v>63.245000000000005</v>
      </c>
      <c r="F471" s="172">
        <f>F470+F465+F463+F456+F454</f>
        <v>252.45</v>
      </c>
      <c r="G471" s="172">
        <f>G470+G465+G463+G456+G454</f>
        <v>1742.76</v>
      </c>
      <c r="H471" s="149"/>
    </row>
    <row r="472" spans="1:8" ht="24.9" customHeight="1" x14ac:dyDescent="0.4">
      <c r="A472" s="488" t="s">
        <v>24</v>
      </c>
      <c r="B472" s="488" t="s">
        <v>25</v>
      </c>
      <c r="C472" s="487" t="s">
        <v>26</v>
      </c>
      <c r="D472" s="487" t="s">
        <v>543</v>
      </c>
      <c r="E472" s="487"/>
      <c r="F472" s="487"/>
      <c r="G472" s="488" t="s">
        <v>38</v>
      </c>
      <c r="H472" s="488" t="s">
        <v>39</v>
      </c>
    </row>
    <row r="473" spans="1:8" ht="24.9" customHeight="1" x14ac:dyDescent="0.4">
      <c r="A473" s="492"/>
      <c r="B473" s="492"/>
      <c r="C473" s="491"/>
      <c r="D473" s="231" t="s">
        <v>4</v>
      </c>
      <c r="E473" s="231" t="s">
        <v>36</v>
      </c>
      <c r="F473" s="231" t="s">
        <v>30</v>
      </c>
      <c r="G473" s="492"/>
      <c r="H473" s="492"/>
    </row>
    <row r="474" spans="1:8" ht="24.9" customHeight="1" x14ac:dyDescent="0.4">
      <c r="A474" s="486" t="s">
        <v>395</v>
      </c>
      <c r="B474" s="455"/>
      <c r="C474" s="444"/>
      <c r="D474" s="444"/>
      <c r="E474" s="444"/>
      <c r="F474" s="444"/>
      <c r="G474" s="444"/>
      <c r="H474" s="445"/>
    </row>
    <row r="475" spans="1:8" ht="24.9" customHeight="1" x14ac:dyDescent="0.4">
      <c r="A475" s="487" t="s">
        <v>40</v>
      </c>
      <c r="B475" s="162" t="s">
        <v>747</v>
      </c>
      <c r="C475" s="160" t="s">
        <v>113</v>
      </c>
      <c r="D475" s="160">
        <v>7.4</v>
      </c>
      <c r="E475" s="177">
        <v>8</v>
      </c>
      <c r="F475" s="160">
        <v>36.5</v>
      </c>
      <c r="G475" s="161">
        <v>241</v>
      </c>
      <c r="H475" s="146" t="s">
        <v>471</v>
      </c>
    </row>
    <row r="476" spans="1:8" ht="24.9" customHeight="1" x14ac:dyDescent="0.4">
      <c r="A476" s="487"/>
      <c r="B476" s="281" t="s">
        <v>34</v>
      </c>
      <c r="C476" s="142">
        <v>180</v>
      </c>
      <c r="D476" s="143" t="s">
        <v>31</v>
      </c>
      <c r="E476" s="143" t="s">
        <v>32</v>
      </c>
      <c r="F476" s="144" t="s">
        <v>33</v>
      </c>
      <c r="G476" s="145" t="s">
        <v>35</v>
      </c>
      <c r="H476" s="146" t="s">
        <v>430</v>
      </c>
    </row>
    <row r="477" spans="1:8" ht="24.9" customHeight="1" x14ac:dyDescent="0.4">
      <c r="A477" s="487"/>
      <c r="B477" s="18" t="s">
        <v>104</v>
      </c>
      <c r="C477" s="227">
        <v>30</v>
      </c>
      <c r="D477" s="228">
        <v>3.2</v>
      </c>
      <c r="E477" s="228">
        <v>0.3</v>
      </c>
      <c r="F477" s="228">
        <v>15.3</v>
      </c>
      <c r="G477" s="235">
        <v>79</v>
      </c>
      <c r="H477" s="157"/>
    </row>
    <row r="478" spans="1:8" ht="24.9" customHeight="1" x14ac:dyDescent="0.4">
      <c r="A478" s="487"/>
      <c r="B478" s="20" t="s">
        <v>41</v>
      </c>
      <c r="C478" s="147">
        <v>420</v>
      </c>
      <c r="D478" s="148">
        <f>D477+D476+D475</f>
        <v>10.700000000000001</v>
      </c>
      <c r="E478" s="148">
        <f>E477+E476+E475</f>
        <v>8.33</v>
      </c>
      <c r="F478" s="148">
        <f>F477+F476+F475</f>
        <v>60</v>
      </c>
      <c r="G478" s="147">
        <f>G477+G476+G475</f>
        <v>342</v>
      </c>
      <c r="H478" s="154"/>
    </row>
    <row r="479" spans="1:8" ht="40.5" customHeight="1" x14ac:dyDescent="0.4">
      <c r="A479" s="491" t="s">
        <v>23</v>
      </c>
      <c r="B479" s="169" t="s">
        <v>42</v>
      </c>
      <c r="C479" s="151" t="s">
        <v>551</v>
      </c>
      <c r="D479" s="143">
        <v>1.08</v>
      </c>
      <c r="E479" s="144">
        <v>0.5</v>
      </c>
      <c r="F479" s="144">
        <v>11.6</v>
      </c>
      <c r="G479" s="174">
        <v>55.16</v>
      </c>
      <c r="H479" s="191"/>
    </row>
    <row r="480" spans="1:8" ht="24.9" customHeight="1" x14ac:dyDescent="0.4">
      <c r="A480" s="434"/>
      <c r="B480" s="25" t="s">
        <v>44</v>
      </c>
      <c r="C480" s="155">
        <v>150</v>
      </c>
      <c r="D480" s="148">
        <f>D479</f>
        <v>1.08</v>
      </c>
      <c r="E480" s="148">
        <f>E479</f>
        <v>0.5</v>
      </c>
      <c r="F480" s="148">
        <f>F479</f>
        <v>11.6</v>
      </c>
      <c r="G480" s="147">
        <f>G479</f>
        <v>55.16</v>
      </c>
      <c r="H480" s="154"/>
    </row>
    <row r="481" spans="1:8" ht="24.9" customHeight="1" x14ac:dyDescent="0.4">
      <c r="A481" s="435" t="s">
        <v>6</v>
      </c>
      <c r="B481" s="315" t="s">
        <v>280</v>
      </c>
      <c r="C481" s="315">
        <v>60</v>
      </c>
      <c r="D481" s="315">
        <v>0.9</v>
      </c>
      <c r="E481" s="315">
        <v>2.7</v>
      </c>
      <c r="F481" s="315">
        <v>6.6</v>
      </c>
      <c r="G481" s="349">
        <v>54</v>
      </c>
      <c r="H481" s="46" t="s">
        <v>456</v>
      </c>
    </row>
    <row r="482" spans="1:8" ht="40.5" customHeight="1" x14ac:dyDescent="0.4">
      <c r="A482" s="435"/>
      <c r="B482" s="158" t="s">
        <v>594</v>
      </c>
      <c r="C482" s="142" t="s">
        <v>304</v>
      </c>
      <c r="D482" s="151" t="s">
        <v>305</v>
      </c>
      <c r="E482" s="151" t="s">
        <v>306</v>
      </c>
      <c r="F482" s="151" t="s">
        <v>307</v>
      </c>
      <c r="G482" s="153" t="s">
        <v>308</v>
      </c>
      <c r="H482" s="146" t="s">
        <v>761</v>
      </c>
    </row>
    <row r="483" spans="1:8" ht="24.9" customHeight="1" x14ac:dyDescent="0.4">
      <c r="A483" s="435"/>
      <c r="B483" s="150" t="s">
        <v>49</v>
      </c>
      <c r="C483" s="263">
        <v>180</v>
      </c>
      <c r="D483" s="163">
        <v>11.52</v>
      </c>
      <c r="E483" s="163">
        <v>10.32</v>
      </c>
      <c r="F483" s="163">
        <v>30.6</v>
      </c>
      <c r="G483" s="161">
        <v>196</v>
      </c>
      <c r="H483" s="146" t="s">
        <v>501</v>
      </c>
    </row>
    <row r="484" spans="1:8" ht="24.9" customHeight="1" x14ac:dyDescent="0.4">
      <c r="A484" s="435"/>
      <c r="B484" s="162" t="s">
        <v>66</v>
      </c>
      <c r="C484" s="160">
        <v>50</v>
      </c>
      <c r="D484" s="163">
        <v>3.8</v>
      </c>
      <c r="E484" s="163">
        <v>0.4</v>
      </c>
      <c r="F484" s="163">
        <v>24.6</v>
      </c>
      <c r="G484" s="161">
        <v>117</v>
      </c>
      <c r="H484" s="157" t="s">
        <v>432</v>
      </c>
    </row>
    <row r="485" spans="1:8" ht="24.9" customHeight="1" x14ac:dyDescent="0.4">
      <c r="A485" s="436"/>
      <c r="B485" s="150" t="s">
        <v>210</v>
      </c>
      <c r="C485" s="142">
        <v>180</v>
      </c>
      <c r="D485" s="151" t="s">
        <v>380</v>
      </c>
      <c r="E485" s="151" t="s">
        <v>502</v>
      </c>
      <c r="F485" s="156" t="s">
        <v>503</v>
      </c>
      <c r="G485" s="145">
        <v>99</v>
      </c>
      <c r="H485" s="157" t="s">
        <v>450</v>
      </c>
    </row>
    <row r="486" spans="1:8" ht="24.9" customHeight="1" x14ac:dyDescent="0.4">
      <c r="A486" s="434"/>
      <c r="B486" s="20" t="s">
        <v>80</v>
      </c>
      <c r="C486" s="166" t="s">
        <v>768</v>
      </c>
      <c r="D486" s="167">
        <f>D481+D482+D483+D484+D485</f>
        <v>22.88</v>
      </c>
      <c r="E486" s="167">
        <f t="shared" ref="E486:G486" si="38">E481+E482+E483+E484+E485</f>
        <v>16.63</v>
      </c>
      <c r="F486" s="167">
        <f t="shared" si="38"/>
        <v>109.36</v>
      </c>
      <c r="G486" s="168">
        <f t="shared" si="38"/>
        <v>611</v>
      </c>
      <c r="H486" s="154"/>
    </row>
    <row r="487" spans="1:8" ht="24.9" customHeight="1" x14ac:dyDescent="0.4">
      <c r="A487" s="491" t="s">
        <v>59</v>
      </c>
      <c r="B487" s="180" t="s">
        <v>125</v>
      </c>
      <c r="C487" s="185">
        <v>40</v>
      </c>
      <c r="D487" s="143">
        <v>2.27</v>
      </c>
      <c r="E487" s="143">
        <v>2.93</v>
      </c>
      <c r="F487" s="186">
        <v>36.200000000000003</v>
      </c>
      <c r="G487" s="145">
        <v>180.36</v>
      </c>
      <c r="H487" s="154"/>
    </row>
    <row r="488" spans="1:8" ht="24.9" customHeight="1" x14ac:dyDescent="0.4">
      <c r="A488" s="436"/>
      <c r="B488" s="169" t="s">
        <v>42</v>
      </c>
      <c r="C488" s="162">
        <v>180</v>
      </c>
      <c r="D488" s="162">
        <v>1.3</v>
      </c>
      <c r="E488" s="162">
        <v>0.6</v>
      </c>
      <c r="F488" s="162">
        <v>13.9</v>
      </c>
      <c r="G488" s="170">
        <v>66</v>
      </c>
      <c r="H488" s="146"/>
    </row>
    <row r="489" spans="1:8" ht="24.9" customHeight="1" x14ac:dyDescent="0.4">
      <c r="A489" s="434"/>
      <c r="B489" s="20" t="s">
        <v>81</v>
      </c>
      <c r="C489" s="181">
        <v>220</v>
      </c>
      <c r="D489" s="167">
        <f>D488+D487</f>
        <v>3.5700000000000003</v>
      </c>
      <c r="E489" s="167">
        <f>E488+E487</f>
        <v>3.5300000000000002</v>
      </c>
      <c r="F489" s="167">
        <f>F488+F487</f>
        <v>50.1</v>
      </c>
      <c r="G489" s="168">
        <f>G488+G487</f>
        <v>246.36</v>
      </c>
      <c r="H489" s="191"/>
    </row>
    <row r="490" spans="1:8" ht="24.9" customHeight="1" x14ac:dyDescent="0.4">
      <c r="A490" s="491" t="s">
        <v>8</v>
      </c>
      <c r="B490" s="150" t="s">
        <v>270</v>
      </c>
      <c r="C490" s="173" t="s">
        <v>74</v>
      </c>
      <c r="D490" s="151" t="s">
        <v>187</v>
      </c>
      <c r="E490" s="151" t="s">
        <v>276</v>
      </c>
      <c r="F490" s="178" t="s">
        <v>277</v>
      </c>
      <c r="G490" s="153" t="s">
        <v>278</v>
      </c>
      <c r="H490" s="64" t="s">
        <v>435</v>
      </c>
    </row>
    <row r="491" spans="1:8" ht="24.9" customHeight="1" x14ac:dyDescent="0.4">
      <c r="A491" s="436"/>
      <c r="B491" s="158" t="s">
        <v>194</v>
      </c>
      <c r="C491" s="142">
        <v>180</v>
      </c>
      <c r="D491" s="151" t="s">
        <v>31</v>
      </c>
      <c r="E491" s="151" t="s">
        <v>32</v>
      </c>
      <c r="F491" s="156" t="s">
        <v>33</v>
      </c>
      <c r="G491" s="145" t="s">
        <v>35</v>
      </c>
      <c r="H491" s="183" t="s">
        <v>430</v>
      </c>
    </row>
    <row r="492" spans="1:8" ht="24.9" customHeight="1" x14ac:dyDescent="0.4">
      <c r="A492" s="436"/>
      <c r="B492" s="315" t="s">
        <v>294</v>
      </c>
      <c r="C492" s="312">
        <v>50</v>
      </c>
      <c r="D492" s="345" t="s">
        <v>217</v>
      </c>
      <c r="E492" s="345" t="s">
        <v>295</v>
      </c>
      <c r="F492" s="345" t="s">
        <v>296</v>
      </c>
      <c r="G492" s="309" t="s">
        <v>297</v>
      </c>
      <c r="H492" s="310" t="s">
        <v>481</v>
      </c>
    </row>
    <row r="493" spans="1:8" ht="24.9" customHeight="1" x14ac:dyDescent="0.4">
      <c r="A493" s="436"/>
      <c r="B493" s="169" t="s">
        <v>190</v>
      </c>
      <c r="C493" s="151" t="s">
        <v>600</v>
      </c>
      <c r="D493" s="143">
        <v>0.4</v>
      </c>
      <c r="E493" s="144">
        <v>0.4</v>
      </c>
      <c r="F493" s="144">
        <v>9.8000000000000007</v>
      </c>
      <c r="G493" s="174">
        <v>47</v>
      </c>
      <c r="H493" s="46"/>
    </row>
    <row r="494" spans="1:8" x14ac:dyDescent="0.4">
      <c r="A494" s="434"/>
      <c r="B494" s="20" t="s">
        <v>82</v>
      </c>
      <c r="C494" s="147">
        <v>485</v>
      </c>
      <c r="D494" s="175">
        <f>D426+D491+D492+D493</f>
        <v>13.4</v>
      </c>
      <c r="E494" s="175">
        <f>E426+E491+E492+E493</f>
        <v>13.729999999999999</v>
      </c>
      <c r="F494" s="175">
        <f>F426+F491+F492+F493</f>
        <v>81.3</v>
      </c>
      <c r="G494" s="172">
        <f>G426+G491+G492+G493</f>
        <v>523</v>
      </c>
      <c r="H494" s="154"/>
    </row>
    <row r="495" spans="1:8" x14ac:dyDescent="0.4">
      <c r="A495" s="490" t="s">
        <v>83</v>
      </c>
      <c r="B495" s="438"/>
      <c r="C495" s="172">
        <f>C494+C489+C486+C480+C478</f>
        <v>1935</v>
      </c>
      <c r="D495" s="175">
        <f>D494+D489+D486+D480+D478</f>
        <v>51.629999999999995</v>
      </c>
      <c r="E495" s="175">
        <f>E494+E489+E486+E480+E478</f>
        <v>42.72</v>
      </c>
      <c r="F495" s="175">
        <f>F494+F489+F486+F480+F478</f>
        <v>312.36</v>
      </c>
      <c r="G495" s="172">
        <f>G494+G489+G486+G480+G478</f>
        <v>1777.5200000000002</v>
      </c>
      <c r="H495" s="154"/>
    </row>
    <row r="496" spans="1:8" x14ac:dyDescent="0.4">
      <c r="A496" s="458" t="s">
        <v>498</v>
      </c>
      <c r="B496" s="459"/>
      <c r="C496" s="171">
        <f>C497/20</f>
        <v>1813.75</v>
      </c>
      <c r="D496" s="175">
        <f>D497/20</f>
        <v>50.546999999999997</v>
      </c>
      <c r="E496" s="175">
        <f>E497/20</f>
        <v>46.465249999999997</v>
      </c>
      <c r="F496" s="175">
        <f>F497/20</f>
        <v>240.17699999999999</v>
      </c>
      <c r="G496" s="172">
        <f>G497/20</f>
        <v>1516.2539999999999</v>
      </c>
    </row>
    <row r="497" spans="3:7" x14ac:dyDescent="0.4">
      <c r="C497" s="95">
        <f>C495+C471+C446+C422+C398+C373+C348+C324+C300+C276+C252+C228+C204+C181+C156+C130+C104+C80+C54+C31</f>
        <v>36275</v>
      </c>
      <c r="D497" s="95">
        <f>D495+D471+D446+D422+D398+D373+D348+D324+D300+D276+D252+D228+D204+D181+D156+D130+D104+D80+D54+D31</f>
        <v>1010.9399999999999</v>
      </c>
      <c r="E497" s="95">
        <f>E495+E471+E446+E422+E398+E373+E348+E324+E300+E276+E252+E228+E204+E181+E156+E130+E104+E80+E54+E31</f>
        <v>929.30499999999995</v>
      </c>
      <c r="F497" s="95">
        <f>F495+F471+F446+F422+F398+F373+F348+F324+F300+F276+F252+F228+F204+F181+F156+F130+F104+F80+F54+F31</f>
        <v>4803.54</v>
      </c>
      <c r="G497" s="95">
        <f>G495+G471+G446+G422+G398+G373+G348+G324+G300+G276+G252+G228+G204+G181+G156+G130+G104+G80+G54+G31</f>
        <v>30325.079999999998</v>
      </c>
    </row>
  </sheetData>
  <mergeCells count="270"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09375" defaultRowHeight="21" x14ac:dyDescent="0.4"/>
  <cols>
    <col min="1" max="1" width="14.44140625" style="4" customWidth="1"/>
    <col min="2" max="2" width="63.109375" style="4" customWidth="1"/>
    <col min="3" max="4" width="17.5546875" style="4" customWidth="1"/>
    <col min="5" max="6" width="15.6640625" style="4" customWidth="1"/>
    <col min="7" max="7" width="22" style="4" customWidth="1"/>
    <col min="8" max="8" width="74.6640625" style="4" customWidth="1"/>
    <col min="9" max="10" width="9.109375" style="4"/>
    <col min="11" max="11" width="28.33203125" style="4" customWidth="1"/>
    <col min="12" max="16384" width="9.109375" style="4"/>
  </cols>
  <sheetData>
    <row r="1" spans="1:17" x14ac:dyDescent="0.4">
      <c r="A1" s="451" t="s">
        <v>550</v>
      </c>
      <c r="B1" s="451"/>
      <c r="C1" s="2"/>
      <c r="D1" s="108"/>
      <c r="E1" s="6"/>
      <c r="F1" s="6"/>
      <c r="H1" s="109" t="s">
        <v>0</v>
      </c>
    </row>
    <row r="2" spans="1:17" x14ac:dyDescent="0.4">
      <c r="A2" s="4" t="s">
        <v>2</v>
      </c>
      <c r="C2" s="6"/>
      <c r="D2" s="108"/>
      <c r="E2" s="6"/>
      <c r="F2" s="108"/>
      <c r="G2" s="6"/>
      <c r="H2" s="108" t="s">
        <v>1</v>
      </c>
    </row>
    <row r="3" spans="1:17" x14ac:dyDescent="0.4">
      <c r="A3" s="285" t="s">
        <v>3</v>
      </c>
      <c r="B3" s="2"/>
      <c r="C3" s="2"/>
      <c r="F3" s="108"/>
      <c r="G3" s="108"/>
      <c r="H3" s="109" t="s">
        <v>867</v>
      </c>
    </row>
    <row r="4" spans="1:17" x14ac:dyDescent="0.4">
      <c r="A4" s="285" t="s">
        <v>839</v>
      </c>
      <c r="B4" s="2"/>
      <c r="C4" s="2"/>
      <c r="H4" s="108" t="s">
        <v>839</v>
      </c>
    </row>
    <row r="5" spans="1:17" ht="45.75" customHeight="1" x14ac:dyDescent="0.4">
      <c r="A5" s="453" t="s">
        <v>818</v>
      </c>
      <c r="B5" s="453"/>
      <c r="C5" s="453"/>
      <c r="D5" s="453"/>
      <c r="E5" s="453"/>
      <c r="F5" s="453"/>
      <c r="G5" s="453"/>
      <c r="H5" s="453"/>
    </row>
    <row r="6" spans="1:17" x14ac:dyDescent="0.4">
      <c r="A6" s="454" t="s">
        <v>882</v>
      </c>
      <c r="B6" s="454"/>
      <c r="C6" s="454"/>
      <c r="D6" s="454"/>
      <c r="E6" s="454"/>
      <c r="F6" s="454"/>
      <c r="G6" s="454"/>
      <c r="H6" s="454"/>
    </row>
    <row r="7" spans="1:17" x14ac:dyDescent="0.4">
      <c r="K7" s="498" t="s">
        <v>856</v>
      </c>
      <c r="L7" s="498"/>
      <c r="M7" s="498"/>
      <c r="N7" s="498"/>
      <c r="O7" s="498"/>
      <c r="P7" s="498"/>
      <c r="Q7" s="283"/>
    </row>
    <row r="8" spans="1:17" x14ac:dyDescent="0.4">
      <c r="A8" s="470" t="s">
        <v>24</v>
      </c>
      <c r="B8" s="470" t="s">
        <v>25</v>
      </c>
      <c r="C8" s="467" t="s">
        <v>26</v>
      </c>
      <c r="D8" s="467" t="s">
        <v>543</v>
      </c>
      <c r="E8" s="467"/>
      <c r="F8" s="467"/>
      <c r="G8" s="470" t="s">
        <v>38</v>
      </c>
      <c r="H8" s="470" t="s">
        <v>39</v>
      </c>
      <c r="K8" s="222"/>
    </row>
    <row r="9" spans="1:17" x14ac:dyDescent="0.4">
      <c r="A9" s="471"/>
      <c r="B9" s="471"/>
      <c r="C9" s="468"/>
      <c r="D9" s="284" t="s">
        <v>4</v>
      </c>
      <c r="E9" s="284" t="s">
        <v>36</v>
      </c>
      <c r="F9" s="284" t="s">
        <v>30</v>
      </c>
      <c r="G9" s="471"/>
      <c r="H9" s="471"/>
      <c r="J9" s="85"/>
      <c r="K9" s="206" t="s">
        <v>857</v>
      </c>
      <c r="L9" s="105" t="s">
        <v>765</v>
      </c>
    </row>
    <row r="10" spans="1:17" x14ac:dyDescent="0.4">
      <c r="A10" s="460" t="s">
        <v>536</v>
      </c>
      <c r="B10" s="461"/>
      <c r="C10" s="461"/>
      <c r="D10" s="461"/>
      <c r="E10" s="461"/>
      <c r="F10" s="461"/>
      <c r="G10" s="461"/>
      <c r="H10" s="462"/>
      <c r="J10" s="85"/>
    </row>
    <row r="11" spans="1:17" x14ac:dyDescent="0.4">
      <c r="A11" s="463" t="s">
        <v>496</v>
      </c>
      <c r="B11" s="464"/>
      <c r="C11" s="465"/>
      <c r="D11" s="465"/>
      <c r="E11" s="465"/>
      <c r="F11" s="465"/>
      <c r="G11" s="465"/>
      <c r="H11" s="466"/>
      <c r="J11" s="85"/>
      <c r="K11" s="206"/>
    </row>
    <row r="12" spans="1:17" x14ac:dyDescent="0.4">
      <c r="A12" s="467" t="s">
        <v>40</v>
      </c>
      <c r="B12" s="158" t="s">
        <v>739</v>
      </c>
      <c r="C12" s="15" t="s">
        <v>113</v>
      </c>
      <c r="D12" s="16">
        <v>7.1</v>
      </c>
      <c r="E12" s="16">
        <v>7.6</v>
      </c>
      <c r="F12" s="16">
        <v>36.700000000000003</v>
      </c>
      <c r="G12" s="12">
        <v>245</v>
      </c>
      <c r="H12" s="30" t="s">
        <v>476</v>
      </c>
      <c r="J12" s="85"/>
      <c r="K12" s="222" t="s">
        <v>774</v>
      </c>
    </row>
    <row r="13" spans="1:17" x14ac:dyDescent="0.4">
      <c r="A13" s="467"/>
      <c r="B13" s="158" t="s">
        <v>194</v>
      </c>
      <c r="C13" s="8">
        <v>200</v>
      </c>
      <c r="D13" s="10" t="s">
        <v>46</v>
      </c>
      <c r="E13" s="10" t="s">
        <v>46</v>
      </c>
      <c r="F13" s="53" t="s">
        <v>622</v>
      </c>
      <c r="G13" s="10" t="s">
        <v>623</v>
      </c>
      <c r="H13" s="23" t="s">
        <v>439</v>
      </c>
      <c r="J13" s="85"/>
      <c r="K13" s="222" t="s">
        <v>742</v>
      </c>
    </row>
    <row r="14" spans="1:17" x14ac:dyDescent="0.4">
      <c r="A14" s="467"/>
      <c r="B14" s="18" t="s">
        <v>104</v>
      </c>
      <c r="C14" s="8">
        <v>50</v>
      </c>
      <c r="D14" s="11">
        <v>3.2</v>
      </c>
      <c r="E14" s="11">
        <v>0.3</v>
      </c>
      <c r="F14" s="11">
        <v>15.3</v>
      </c>
      <c r="G14" s="12">
        <v>79</v>
      </c>
      <c r="H14" s="13"/>
      <c r="J14" s="85"/>
      <c r="K14" s="222" t="s">
        <v>740</v>
      </c>
    </row>
    <row r="15" spans="1:17" x14ac:dyDescent="0.4">
      <c r="A15" s="467"/>
      <c r="B15" s="20" t="s">
        <v>41</v>
      </c>
      <c r="C15" s="21">
        <v>455</v>
      </c>
      <c r="D15" s="22">
        <v>13</v>
      </c>
      <c r="E15" s="22">
        <v>10.6</v>
      </c>
      <c r="F15" s="22">
        <v>66.599999999999994</v>
      </c>
      <c r="G15" s="21">
        <v>417.3</v>
      </c>
      <c r="H15" s="19"/>
      <c r="J15" s="85"/>
      <c r="K15" s="223" t="s">
        <v>741</v>
      </c>
    </row>
    <row r="16" spans="1:17" x14ac:dyDescent="0.4">
      <c r="A16" s="468" t="s">
        <v>23</v>
      </c>
      <c r="B16" s="169" t="s">
        <v>42</v>
      </c>
      <c r="C16" s="11" t="s">
        <v>5</v>
      </c>
      <c r="D16" s="16">
        <v>1.44</v>
      </c>
      <c r="E16" s="17">
        <v>0.67</v>
      </c>
      <c r="F16" s="17">
        <v>15.43</v>
      </c>
      <c r="G16" s="24">
        <v>112</v>
      </c>
      <c r="H16" s="19" t="s">
        <v>624</v>
      </c>
      <c r="J16" s="85"/>
      <c r="K16" s="223" t="s">
        <v>738</v>
      </c>
    </row>
    <row r="17" spans="1:11" x14ac:dyDescent="0.4">
      <c r="A17" s="434"/>
      <c r="B17" s="25" t="s">
        <v>44</v>
      </c>
      <c r="C17" s="26">
        <v>200</v>
      </c>
      <c r="D17" s="22">
        <f>D16</f>
        <v>1.44</v>
      </c>
      <c r="E17" s="22">
        <f>E16</f>
        <v>0.67</v>
      </c>
      <c r="F17" s="22">
        <f>F16</f>
        <v>15.43</v>
      </c>
      <c r="G17" s="21">
        <f>G16</f>
        <v>112</v>
      </c>
      <c r="H17" s="19"/>
      <c r="J17" s="85"/>
      <c r="K17" s="222" t="s">
        <v>743</v>
      </c>
    </row>
    <row r="18" spans="1:11" x14ac:dyDescent="0.4">
      <c r="A18" s="469" t="s">
        <v>6</v>
      </c>
      <c r="B18" s="389" t="s">
        <v>597</v>
      </c>
      <c r="C18" s="306">
        <v>60</v>
      </c>
      <c r="D18" s="307">
        <v>0.8</v>
      </c>
      <c r="E18" s="307">
        <v>0.06</v>
      </c>
      <c r="F18" s="308">
        <v>4.0999999999999996</v>
      </c>
      <c r="G18" s="309">
        <v>20</v>
      </c>
      <c r="H18" s="327" t="s">
        <v>598</v>
      </c>
      <c r="J18" s="85"/>
      <c r="K18" s="222" t="s">
        <v>771</v>
      </c>
    </row>
    <row r="19" spans="1:11" x14ac:dyDescent="0.4">
      <c r="A19" s="435"/>
      <c r="B19" s="162" t="s">
        <v>325</v>
      </c>
      <c r="C19" s="40" t="s">
        <v>670</v>
      </c>
      <c r="D19" s="40">
        <v>8.5</v>
      </c>
      <c r="E19" s="40">
        <v>4.4000000000000004</v>
      </c>
      <c r="F19" s="40">
        <v>13.3</v>
      </c>
      <c r="G19" s="33">
        <v>128</v>
      </c>
      <c r="H19" s="46" t="s">
        <v>441</v>
      </c>
      <c r="J19" s="85"/>
      <c r="K19" s="223" t="s">
        <v>773</v>
      </c>
    </row>
    <row r="20" spans="1:11" x14ac:dyDescent="0.4">
      <c r="A20" s="435"/>
      <c r="B20" s="180" t="s">
        <v>362</v>
      </c>
      <c r="C20" s="15" t="s">
        <v>671</v>
      </c>
      <c r="D20" s="11" t="s">
        <v>363</v>
      </c>
      <c r="E20" s="11" t="s">
        <v>364</v>
      </c>
      <c r="F20" s="42" t="s">
        <v>365</v>
      </c>
      <c r="G20" s="12" t="s">
        <v>22</v>
      </c>
      <c r="H20" s="30" t="s">
        <v>483</v>
      </c>
      <c r="J20" s="85"/>
      <c r="K20" s="223" t="s">
        <v>772</v>
      </c>
    </row>
    <row r="21" spans="1:11" x14ac:dyDescent="0.4">
      <c r="A21" s="435"/>
      <c r="B21" s="162" t="s">
        <v>50</v>
      </c>
      <c r="C21" s="15">
        <v>50</v>
      </c>
      <c r="D21" s="16" t="s">
        <v>51</v>
      </c>
      <c r="E21" s="16" t="s">
        <v>52</v>
      </c>
      <c r="F21" s="17" t="s">
        <v>53</v>
      </c>
      <c r="G21" s="12" t="s">
        <v>54</v>
      </c>
      <c r="H21" s="19"/>
      <c r="J21" s="85"/>
      <c r="K21" s="96"/>
    </row>
    <row r="22" spans="1:11" x14ac:dyDescent="0.4">
      <c r="A22" s="436"/>
      <c r="B22" s="35" t="s">
        <v>55</v>
      </c>
      <c r="C22" s="40">
        <v>200</v>
      </c>
      <c r="D22" s="32" t="s">
        <v>56</v>
      </c>
      <c r="E22" s="32" t="s">
        <v>56</v>
      </c>
      <c r="F22" s="97">
        <v>15</v>
      </c>
      <c r="G22" s="98">
        <v>57</v>
      </c>
      <c r="H22" s="36" t="s">
        <v>432</v>
      </c>
    </row>
    <row r="23" spans="1:11" x14ac:dyDescent="0.4">
      <c r="A23" s="434"/>
      <c r="B23" s="20" t="s">
        <v>80</v>
      </c>
      <c r="C23" s="59" t="s">
        <v>721</v>
      </c>
      <c r="D23" s="38">
        <f>D22+D21+D20+D19+D18</f>
        <v>35.599999999999994</v>
      </c>
      <c r="E23" s="38">
        <f>E22+E21+E20+E19+E18</f>
        <v>27.959999999999997</v>
      </c>
      <c r="F23" s="38">
        <f>F22+F21+F20+F19+F18</f>
        <v>90.199999999999989</v>
      </c>
      <c r="G23" s="37">
        <f>G22+G21+G20+G19+G18</f>
        <v>711</v>
      </c>
      <c r="H23" s="39"/>
    </row>
    <row r="24" spans="1:11" x14ac:dyDescent="0.4">
      <c r="A24" s="468" t="s">
        <v>59</v>
      </c>
      <c r="B24" s="169" t="s">
        <v>42</v>
      </c>
      <c r="C24" s="15">
        <v>200</v>
      </c>
      <c r="D24" s="11" t="s">
        <v>64</v>
      </c>
      <c r="E24" s="11" t="s">
        <v>192</v>
      </c>
      <c r="F24" s="42" t="s">
        <v>661</v>
      </c>
      <c r="G24" s="12" t="s">
        <v>662</v>
      </c>
      <c r="H24" s="30" t="s">
        <v>433</v>
      </c>
    </row>
    <row r="25" spans="1:11" x14ac:dyDescent="0.4">
      <c r="A25" s="434"/>
      <c r="B25" s="20" t="s">
        <v>81</v>
      </c>
      <c r="C25" s="113">
        <v>200</v>
      </c>
      <c r="D25" s="114" t="s">
        <v>64</v>
      </c>
      <c r="E25" s="114" t="s">
        <v>192</v>
      </c>
      <c r="F25" s="115" t="s">
        <v>661</v>
      </c>
      <c r="G25" s="116">
        <v>50.28</v>
      </c>
      <c r="H25" s="39"/>
    </row>
    <row r="26" spans="1:11" x14ac:dyDescent="0.4">
      <c r="A26" s="468" t="s">
        <v>8</v>
      </c>
      <c r="B26" s="150" t="s">
        <v>139</v>
      </c>
      <c r="C26" s="8" t="s">
        <v>403</v>
      </c>
      <c r="D26" s="11" t="s">
        <v>317</v>
      </c>
      <c r="E26" s="11" t="s">
        <v>338</v>
      </c>
      <c r="F26" s="11" t="s">
        <v>634</v>
      </c>
      <c r="G26" s="29" t="s">
        <v>635</v>
      </c>
      <c r="H26" s="30" t="s">
        <v>462</v>
      </c>
    </row>
    <row r="27" spans="1:11" x14ac:dyDescent="0.4">
      <c r="A27" s="436"/>
      <c r="B27" s="192" t="s">
        <v>604</v>
      </c>
      <c r="C27" s="15">
        <v>200</v>
      </c>
      <c r="D27" s="16" t="s">
        <v>378</v>
      </c>
      <c r="E27" s="16" t="s">
        <v>378</v>
      </c>
      <c r="F27" s="47" t="s">
        <v>625</v>
      </c>
      <c r="G27" s="29" t="s">
        <v>626</v>
      </c>
      <c r="H27" s="44" t="s">
        <v>436</v>
      </c>
    </row>
    <row r="28" spans="1:11" x14ac:dyDescent="0.4">
      <c r="A28" s="436"/>
      <c r="B28" s="158" t="s">
        <v>194</v>
      </c>
      <c r="C28" s="8">
        <v>200</v>
      </c>
      <c r="D28" s="11" t="s">
        <v>76</v>
      </c>
      <c r="E28" s="11" t="s">
        <v>654</v>
      </c>
      <c r="F28" s="42" t="s">
        <v>178</v>
      </c>
      <c r="G28" s="12" t="s">
        <v>655</v>
      </c>
      <c r="H28" s="39" t="s">
        <v>446</v>
      </c>
    </row>
    <row r="29" spans="1:11" x14ac:dyDescent="0.4">
      <c r="A29" s="434"/>
      <c r="B29" s="180" t="s">
        <v>162</v>
      </c>
      <c r="C29" s="21">
        <v>570</v>
      </c>
      <c r="D29" s="135">
        <f>D26+D27+D28</f>
        <v>22.3</v>
      </c>
      <c r="E29" s="135">
        <f>E26+E27+E28</f>
        <v>34</v>
      </c>
      <c r="F29" s="135">
        <f>F26+F27+F28</f>
        <v>78.7</v>
      </c>
      <c r="G29" s="49">
        <f>G26+G27+G28</f>
        <v>600</v>
      </c>
      <c r="H29" s="39"/>
    </row>
    <row r="30" spans="1:11" x14ac:dyDescent="0.4">
      <c r="A30" s="472" t="s">
        <v>83</v>
      </c>
      <c r="B30" s="473"/>
      <c r="C30" s="49">
        <f>C15+C17+C23+C25+C29</f>
        <v>2235</v>
      </c>
      <c r="D30" s="49">
        <f>D15+D17+D23+D25+D29</f>
        <v>77.94</v>
      </c>
      <c r="E30" s="49">
        <f>E15+E17+E23+E25+E29</f>
        <v>73.319999999999993</v>
      </c>
      <c r="F30" s="49">
        <f>F15+F17+F23+F25+F29</f>
        <v>258.23</v>
      </c>
      <c r="G30" s="49">
        <f>G15+G17+G23+G25+G29</f>
        <v>1890.58</v>
      </c>
      <c r="H30" s="39"/>
    </row>
    <row r="31" spans="1:11" x14ac:dyDescent="0.4">
      <c r="A31" s="470" t="s">
        <v>24</v>
      </c>
      <c r="B31" s="470" t="s">
        <v>25</v>
      </c>
      <c r="C31" s="467" t="s">
        <v>26</v>
      </c>
      <c r="D31" s="467" t="s">
        <v>543</v>
      </c>
      <c r="E31" s="467"/>
      <c r="F31" s="467"/>
      <c r="G31" s="470" t="s">
        <v>38</v>
      </c>
      <c r="H31" s="470" t="s">
        <v>39</v>
      </c>
    </row>
    <row r="32" spans="1:11" x14ac:dyDescent="0.4">
      <c r="A32" s="471"/>
      <c r="B32" s="471"/>
      <c r="C32" s="468"/>
      <c r="D32" s="284" t="s">
        <v>4</v>
      </c>
      <c r="E32" s="284" t="s">
        <v>36</v>
      </c>
      <c r="F32" s="284" t="s">
        <v>30</v>
      </c>
      <c r="G32" s="471"/>
      <c r="H32" s="471"/>
    </row>
    <row r="33" spans="1:8" x14ac:dyDescent="0.4">
      <c r="A33" s="463" t="s">
        <v>333</v>
      </c>
      <c r="B33" s="464"/>
      <c r="C33" s="465"/>
      <c r="D33" s="465"/>
      <c r="E33" s="465"/>
      <c r="F33" s="465"/>
      <c r="G33" s="465"/>
      <c r="H33" s="466"/>
    </row>
    <row r="34" spans="1:8" x14ac:dyDescent="0.4">
      <c r="A34" s="467" t="s">
        <v>40</v>
      </c>
      <c r="B34" s="150" t="s">
        <v>270</v>
      </c>
      <c r="C34" s="8" t="s">
        <v>113</v>
      </c>
      <c r="D34" s="11" t="s">
        <v>200</v>
      </c>
      <c r="E34" s="11" t="s">
        <v>200</v>
      </c>
      <c r="F34" s="11" t="s">
        <v>201</v>
      </c>
      <c r="G34" s="29" t="s">
        <v>171</v>
      </c>
      <c r="H34" s="54" t="s">
        <v>463</v>
      </c>
    </row>
    <row r="35" spans="1:8" x14ac:dyDescent="0.4">
      <c r="A35" s="467"/>
      <c r="B35" s="18" t="s">
        <v>141</v>
      </c>
      <c r="C35" s="8" t="s">
        <v>645</v>
      </c>
      <c r="D35" s="11" t="s">
        <v>212</v>
      </c>
      <c r="E35" s="11" t="s">
        <v>310</v>
      </c>
      <c r="F35" s="11" t="s">
        <v>646</v>
      </c>
      <c r="G35" s="12" t="s">
        <v>647</v>
      </c>
      <c r="H35" s="30" t="s">
        <v>451</v>
      </c>
    </row>
    <row r="36" spans="1:8" x14ac:dyDescent="0.4">
      <c r="A36" s="467"/>
      <c r="B36" s="146" t="s">
        <v>67</v>
      </c>
      <c r="C36" s="15">
        <v>200</v>
      </c>
      <c r="D36" s="16" t="s">
        <v>378</v>
      </c>
      <c r="E36" s="16" t="s">
        <v>378</v>
      </c>
      <c r="F36" s="47" t="s">
        <v>625</v>
      </c>
      <c r="G36" s="29" t="s">
        <v>626</v>
      </c>
      <c r="H36" s="44" t="s">
        <v>436</v>
      </c>
    </row>
    <row r="37" spans="1:8" x14ac:dyDescent="0.4">
      <c r="A37" s="467"/>
      <c r="B37" s="20" t="s">
        <v>41</v>
      </c>
      <c r="C37" s="21">
        <v>470</v>
      </c>
      <c r="D37" s="22">
        <f>D36+D35+D34</f>
        <v>18.3</v>
      </c>
      <c r="E37" s="22">
        <f>E36+E35+E34</f>
        <v>15.1</v>
      </c>
      <c r="F37" s="22">
        <f>F36+F35+F34</f>
        <v>72.400000000000006</v>
      </c>
      <c r="G37" s="21">
        <f>G36+G35+G34</f>
        <v>499</v>
      </c>
      <c r="H37" s="55"/>
    </row>
    <row r="38" spans="1:8" x14ac:dyDescent="0.4">
      <c r="A38" s="468" t="s">
        <v>23</v>
      </c>
      <c r="B38" s="169" t="s">
        <v>42</v>
      </c>
      <c r="C38" s="11" t="s">
        <v>5</v>
      </c>
      <c r="D38" s="16">
        <v>1.44</v>
      </c>
      <c r="E38" s="17">
        <v>0.67</v>
      </c>
      <c r="F38" s="17">
        <v>15.43</v>
      </c>
      <c r="G38" s="24">
        <v>112</v>
      </c>
      <c r="H38" s="19" t="s">
        <v>624</v>
      </c>
    </row>
    <row r="39" spans="1:8" x14ac:dyDescent="0.4">
      <c r="A39" s="434"/>
      <c r="B39" s="25" t="s">
        <v>44</v>
      </c>
      <c r="C39" s="26">
        <v>200</v>
      </c>
      <c r="D39" s="22">
        <f>D38</f>
        <v>1.44</v>
      </c>
      <c r="E39" s="22">
        <f>E38</f>
        <v>0.67</v>
      </c>
      <c r="F39" s="22">
        <f>F38</f>
        <v>15.43</v>
      </c>
      <c r="G39" s="21">
        <v>112</v>
      </c>
      <c r="H39" s="55"/>
    </row>
    <row r="40" spans="1:8" x14ac:dyDescent="0.4">
      <c r="A40" s="469" t="s">
        <v>6</v>
      </c>
      <c r="B40" s="389" t="s">
        <v>90</v>
      </c>
      <c r="C40" s="306">
        <v>60</v>
      </c>
      <c r="D40" s="307">
        <v>1.4</v>
      </c>
      <c r="E40" s="307">
        <v>2.7</v>
      </c>
      <c r="F40" s="308">
        <v>6.3</v>
      </c>
      <c r="G40" s="309">
        <v>55</v>
      </c>
      <c r="H40" s="311" t="s">
        <v>440</v>
      </c>
    </row>
    <row r="41" spans="1:8" x14ac:dyDescent="0.4">
      <c r="A41" s="435"/>
      <c r="B41" s="146" t="s">
        <v>203</v>
      </c>
      <c r="C41" s="15">
        <v>250</v>
      </c>
      <c r="D41" s="11" t="s">
        <v>378</v>
      </c>
      <c r="E41" s="11" t="s">
        <v>238</v>
      </c>
      <c r="F41" s="11" t="s">
        <v>88</v>
      </c>
      <c r="G41" s="29" t="s">
        <v>672</v>
      </c>
      <c r="H41" s="54" t="s">
        <v>461</v>
      </c>
    </row>
    <row r="42" spans="1:8" x14ac:dyDescent="0.4">
      <c r="A42" s="435"/>
      <c r="B42" s="200" t="s">
        <v>204</v>
      </c>
      <c r="C42" s="15">
        <v>90</v>
      </c>
      <c r="D42" s="11" t="s">
        <v>667</v>
      </c>
      <c r="E42" s="11" t="s">
        <v>668</v>
      </c>
      <c r="F42" s="11" t="s">
        <v>71</v>
      </c>
      <c r="G42" s="29" t="s">
        <v>669</v>
      </c>
      <c r="H42" s="54" t="s">
        <v>488</v>
      </c>
    </row>
    <row r="43" spans="1:8" x14ac:dyDescent="0.4">
      <c r="A43" s="435"/>
      <c r="B43" s="146" t="s">
        <v>180</v>
      </c>
      <c r="C43" s="15">
        <v>150</v>
      </c>
      <c r="D43" s="11" t="s">
        <v>666</v>
      </c>
      <c r="E43" s="11" t="s">
        <v>48</v>
      </c>
      <c r="F43" s="11" t="s">
        <v>418</v>
      </c>
      <c r="G43" s="29" t="s">
        <v>339</v>
      </c>
      <c r="H43" s="54" t="s">
        <v>455</v>
      </c>
    </row>
    <row r="44" spans="1:8" x14ac:dyDescent="0.4">
      <c r="A44" s="435"/>
      <c r="B44" s="162" t="s">
        <v>50</v>
      </c>
      <c r="C44" s="15">
        <v>50</v>
      </c>
      <c r="D44" s="16" t="s">
        <v>51</v>
      </c>
      <c r="E44" s="16" t="s">
        <v>52</v>
      </c>
      <c r="F44" s="17" t="s">
        <v>53</v>
      </c>
      <c r="G44" s="66" t="s">
        <v>54</v>
      </c>
      <c r="H44" s="55"/>
    </row>
    <row r="45" spans="1:8" x14ac:dyDescent="0.4">
      <c r="A45" s="436"/>
      <c r="B45" s="146" t="s">
        <v>327</v>
      </c>
      <c r="C45" s="15">
        <v>200</v>
      </c>
      <c r="D45" s="11" t="s">
        <v>182</v>
      </c>
      <c r="E45" s="11" t="s">
        <v>31</v>
      </c>
      <c r="F45" s="42" t="s">
        <v>631</v>
      </c>
      <c r="G45" s="66" t="s">
        <v>632</v>
      </c>
      <c r="H45" s="58" t="s">
        <v>443</v>
      </c>
    </row>
    <row r="46" spans="1:8" x14ac:dyDescent="0.4">
      <c r="A46" s="434"/>
      <c r="B46" s="20" t="s">
        <v>80</v>
      </c>
      <c r="C46" s="59">
        <f>SUM(C40:C45)</f>
        <v>800</v>
      </c>
      <c r="D46" s="38">
        <f>D45+D44+D43+D42+D41+D40</f>
        <v>30.599999999999994</v>
      </c>
      <c r="E46" s="38">
        <f>E45+E44+E43+E42+E41+E40</f>
        <v>29.81</v>
      </c>
      <c r="F46" s="38">
        <f>F45+F44+F43+F42+F41+F40</f>
        <v>96.600000000000009</v>
      </c>
      <c r="G46" s="37">
        <f>G45+G44+G43+G42+G41+G40</f>
        <v>740.7</v>
      </c>
      <c r="H46" s="50"/>
    </row>
    <row r="47" spans="1:8" x14ac:dyDescent="0.4">
      <c r="A47" s="468" t="s">
        <v>59</v>
      </c>
      <c r="B47" s="169" t="s">
        <v>42</v>
      </c>
      <c r="C47" s="15">
        <v>200</v>
      </c>
      <c r="D47" s="11" t="s">
        <v>659</v>
      </c>
      <c r="E47" s="11" t="s">
        <v>660</v>
      </c>
      <c r="F47" s="42" t="s">
        <v>232</v>
      </c>
      <c r="G47" s="12" t="s">
        <v>630</v>
      </c>
      <c r="H47" s="45" t="s">
        <v>444</v>
      </c>
    </row>
    <row r="48" spans="1:8" x14ac:dyDescent="0.4">
      <c r="A48" s="434"/>
      <c r="B48" s="20" t="s">
        <v>81</v>
      </c>
      <c r="C48" s="43">
        <v>200</v>
      </c>
      <c r="D48" s="26" t="s">
        <v>659</v>
      </c>
      <c r="E48" s="26" t="s">
        <v>660</v>
      </c>
      <c r="F48" s="26" t="s">
        <v>232</v>
      </c>
      <c r="G48" s="21" t="s">
        <v>630</v>
      </c>
      <c r="H48" s="50"/>
    </row>
    <row r="49" spans="1:8" x14ac:dyDescent="0.4">
      <c r="A49" s="468" t="s">
        <v>8</v>
      </c>
      <c r="B49" s="150" t="s">
        <v>744</v>
      </c>
      <c r="C49" s="65">
        <v>180</v>
      </c>
      <c r="D49" s="79" t="s">
        <v>730</v>
      </c>
      <c r="E49" s="79" t="s">
        <v>599</v>
      </c>
      <c r="F49" s="79" t="s">
        <v>731</v>
      </c>
      <c r="G49" s="103">
        <v>446</v>
      </c>
      <c r="H49" s="45" t="s">
        <v>479</v>
      </c>
    </row>
    <row r="50" spans="1:8" x14ac:dyDescent="0.4">
      <c r="A50" s="436"/>
      <c r="B50" s="158" t="s">
        <v>194</v>
      </c>
      <c r="C50" s="8">
        <v>200</v>
      </c>
      <c r="D50" s="10" t="s">
        <v>46</v>
      </c>
      <c r="E50" s="10" t="s">
        <v>46</v>
      </c>
      <c r="F50" s="53" t="s">
        <v>622</v>
      </c>
      <c r="G50" s="10" t="s">
        <v>623</v>
      </c>
      <c r="H50" s="23" t="s">
        <v>439</v>
      </c>
    </row>
    <row r="51" spans="1:8" x14ac:dyDescent="0.4">
      <c r="A51" s="436"/>
      <c r="B51" s="162" t="s">
        <v>66</v>
      </c>
      <c r="C51" s="40">
        <v>50</v>
      </c>
      <c r="D51" s="32">
        <v>3.8</v>
      </c>
      <c r="E51" s="32">
        <v>0.4</v>
      </c>
      <c r="F51" s="32">
        <v>24.6</v>
      </c>
      <c r="G51" s="33">
        <v>117</v>
      </c>
      <c r="H51" s="46" t="s">
        <v>446</v>
      </c>
    </row>
    <row r="52" spans="1:8" x14ac:dyDescent="0.4">
      <c r="A52" s="436"/>
      <c r="B52" s="180" t="s">
        <v>131</v>
      </c>
      <c r="C52" s="34">
        <v>150</v>
      </c>
      <c r="D52" s="34">
        <v>0.4</v>
      </c>
      <c r="E52" s="34">
        <v>0.3</v>
      </c>
      <c r="F52" s="34">
        <v>10.3</v>
      </c>
      <c r="G52" s="34">
        <v>47</v>
      </c>
      <c r="H52" s="50"/>
    </row>
    <row r="53" spans="1:8" x14ac:dyDescent="0.4">
      <c r="A53" s="434"/>
      <c r="B53" s="20" t="s">
        <v>82</v>
      </c>
      <c r="C53" s="21">
        <f>SUM(C49:C52)</f>
        <v>580</v>
      </c>
      <c r="D53" s="22">
        <f>D49+D50+D51+D52</f>
        <v>29.9</v>
      </c>
      <c r="E53" s="22">
        <f>E49+E50+E51+E52</f>
        <v>28.599999999999998</v>
      </c>
      <c r="F53" s="22">
        <f>F49+F50+F51+F52</f>
        <v>80.7</v>
      </c>
      <c r="G53" s="21">
        <f>G49+G50+G51+G52</f>
        <v>703.3</v>
      </c>
      <c r="H53" s="50"/>
    </row>
    <row r="54" spans="1:8" x14ac:dyDescent="0.4">
      <c r="A54" s="472" t="s">
        <v>83</v>
      </c>
      <c r="B54" s="473"/>
      <c r="C54" s="49">
        <f>C53+C48+C46+C39+C37</f>
        <v>2250</v>
      </c>
      <c r="D54" s="49">
        <f>D37+D39+D46+D48+D53</f>
        <v>85.74</v>
      </c>
      <c r="E54" s="49">
        <f>E37+E39+E46+E48+E53</f>
        <v>80.38</v>
      </c>
      <c r="F54" s="49">
        <f>F37+F39+F46+F48+F53</f>
        <v>273.73</v>
      </c>
      <c r="G54" s="49">
        <f>G37+G39+G46+G48+G53</f>
        <v>2165</v>
      </c>
      <c r="H54" s="39"/>
    </row>
    <row r="55" spans="1:8" x14ac:dyDescent="0.4">
      <c r="A55" s="470" t="s">
        <v>24</v>
      </c>
      <c r="B55" s="470" t="s">
        <v>25</v>
      </c>
      <c r="C55" s="467" t="s">
        <v>26</v>
      </c>
      <c r="D55" s="467" t="s">
        <v>543</v>
      </c>
      <c r="E55" s="467"/>
      <c r="F55" s="467"/>
      <c r="G55" s="470" t="s">
        <v>38</v>
      </c>
      <c r="H55" s="470" t="s">
        <v>39</v>
      </c>
    </row>
    <row r="56" spans="1:8" x14ac:dyDescent="0.4">
      <c r="A56" s="471"/>
      <c r="B56" s="471"/>
      <c r="C56" s="468"/>
      <c r="D56" s="284" t="s">
        <v>4</v>
      </c>
      <c r="E56" s="284" t="s">
        <v>36</v>
      </c>
      <c r="F56" s="284" t="s">
        <v>30</v>
      </c>
      <c r="G56" s="471"/>
      <c r="H56" s="471"/>
    </row>
    <row r="57" spans="1:8" x14ac:dyDescent="0.4">
      <c r="A57" s="463" t="s">
        <v>332</v>
      </c>
      <c r="B57" s="464"/>
      <c r="C57" s="465"/>
      <c r="D57" s="465"/>
      <c r="E57" s="465"/>
      <c r="F57" s="465"/>
      <c r="G57" s="465"/>
      <c r="H57" s="466"/>
    </row>
    <row r="58" spans="1:8" x14ac:dyDescent="0.4">
      <c r="A58" s="467" t="s">
        <v>40</v>
      </c>
      <c r="B58" s="204" t="s">
        <v>745</v>
      </c>
      <c r="C58" s="8" t="s">
        <v>113</v>
      </c>
      <c r="D58" s="9">
        <v>6.3</v>
      </c>
      <c r="E58" s="10" t="s">
        <v>140</v>
      </c>
      <c r="F58" s="11" t="s">
        <v>330</v>
      </c>
      <c r="G58" s="12" t="s">
        <v>331</v>
      </c>
      <c r="H58" s="51" t="s">
        <v>447</v>
      </c>
    </row>
    <row r="59" spans="1:8" x14ac:dyDescent="0.4">
      <c r="A59" s="467"/>
      <c r="B59" s="146" t="s">
        <v>172</v>
      </c>
      <c r="C59" s="11" t="s">
        <v>648</v>
      </c>
      <c r="D59" s="10" t="s">
        <v>649</v>
      </c>
      <c r="E59" s="10" t="s">
        <v>48</v>
      </c>
      <c r="F59" s="53" t="s">
        <v>646</v>
      </c>
      <c r="G59" s="10" t="s">
        <v>650</v>
      </c>
      <c r="H59" s="30" t="s">
        <v>459</v>
      </c>
    </row>
    <row r="60" spans="1:8" x14ac:dyDescent="0.4">
      <c r="A60" s="467"/>
      <c r="B60" s="158" t="s">
        <v>194</v>
      </c>
      <c r="C60" s="8">
        <v>200</v>
      </c>
      <c r="D60" s="10" t="s">
        <v>46</v>
      </c>
      <c r="E60" s="10" t="s">
        <v>46</v>
      </c>
      <c r="F60" s="53" t="s">
        <v>622</v>
      </c>
      <c r="G60" s="10" t="s">
        <v>623</v>
      </c>
      <c r="H60" s="23" t="s">
        <v>439</v>
      </c>
    </row>
    <row r="61" spans="1:8" x14ac:dyDescent="0.4">
      <c r="A61" s="467"/>
      <c r="B61" s="20" t="s">
        <v>41</v>
      </c>
      <c r="C61" s="21">
        <v>465</v>
      </c>
      <c r="D61" s="22">
        <f>D60+D59+D58</f>
        <v>13</v>
      </c>
      <c r="E61" s="22">
        <f>E60+E59+E58</f>
        <v>15.399999999999999</v>
      </c>
      <c r="F61" s="22">
        <f>F60+F59+F58</f>
        <v>72.3</v>
      </c>
      <c r="G61" s="21">
        <f>G60+G59+G58</f>
        <v>481.3</v>
      </c>
      <c r="H61" s="55"/>
    </row>
    <row r="62" spans="1:8" x14ac:dyDescent="0.4">
      <c r="A62" s="468" t="s">
        <v>23</v>
      </c>
      <c r="B62" s="169" t="s">
        <v>190</v>
      </c>
      <c r="C62" s="11" t="s">
        <v>551</v>
      </c>
      <c r="D62" s="16">
        <v>0.4</v>
      </c>
      <c r="E62" s="17">
        <v>0.4</v>
      </c>
      <c r="F62" s="17">
        <v>9.8000000000000007</v>
      </c>
      <c r="G62" s="24">
        <v>47</v>
      </c>
      <c r="H62" s="55"/>
    </row>
    <row r="63" spans="1:8" x14ac:dyDescent="0.4">
      <c r="A63" s="434"/>
      <c r="B63" s="25" t="s">
        <v>44</v>
      </c>
      <c r="C63" s="26">
        <v>150</v>
      </c>
      <c r="D63" s="22">
        <f>D62</f>
        <v>0.4</v>
      </c>
      <c r="E63" s="22">
        <f>E62</f>
        <v>0.4</v>
      </c>
      <c r="F63" s="22">
        <f>F62</f>
        <v>9.8000000000000007</v>
      </c>
      <c r="G63" s="21">
        <f>G62</f>
        <v>47</v>
      </c>
      <c r="H63" s="55"/>
    </row>
    <row r="64" spans="1:8" x14ac:dyDescent="0.4">
      <c r="A64" s="469" t="s">
        <v>6</v>
      </c>
      <c r="B64" s="158" t="s">
        <v>556</v>
      </c>
      <c r="C64" s="15">
        <v>60</v>
      </c>
      <c r="D64" s="11" t="s">
        <v>52</v>
      </c>
      <c r="E64" s="11" t="s">
        <v>208</v>
      </c>
      <c r="F64" s="42" t="s">
        <v>62</v>
      </c>
      <c r="G64" s="10" t="s">
        <v>78</v>
      </c>
      <c r="H64" s="30" t="s">
        <v>557</v>
      </c>
    </row>
    <row r="65" spans="1:8" x14ac:dyDescent="0.4">
      <c r="A65" s="435"/>
      <c r="B65" s="162" t="s">
        <v>151</v>
      </c>
      <c r="C65" s="40" t="s">
        <v>673</v>
      </c>
      <c r="D65" s="40">
        <v>2.1</v>
      </c>
      <c r="E65" s="40">
        <v>5.3</v>
      </c>
      <c r="F65" s="40">
        <v>13.6</v>
      </c>
      <c r="G65" s="33">
        <v>112</v>
      </c>
      <c r="H65" s="45" t="s">
        <v>491</v>
      </c>
    </row>
    <row r="66" spans="1:8" x14ac:dyDescent="0.4">
      <c r="A66" s="435"/>
      <c r="B66" s="146" t="s">
        <v>259</v>
      </c>
      <c r="C66" s="15">
        <v>150</v>
      </c>
      <c r="D66" s="11" t="s">
        <v>674</v>
      </c>
      <c r="E66" s="11" t="s">
        <v>144</v>
      </c>
      <c r="F66" s="11" t="s">
        <v>675</v>
      </c>
      <c r="G66" s="29" t="s">
        <v>676</v>
      </c>
      <c r="H66" s="58" t="s">
        <v>449</v>
      </c>
    </row>
    <row r="67" spans="1:8" x14ac:dyDescent="0.4">
      <c r="A67" s="435"/>
      <c r="B67" s="162" t="s">
        <v>50</v>
      </c>
      <c r="C67" s="15">
        <v>50</v>
      </c>
      <c r="D67" s="16" t="s">
        <v>51</v>
      </c>
      <c r="E67" s="16" t="s">
        <v>52</v>
      </c>
      <c r="F67" s="17" t="s">
        <v>53</v>
      </c>
      <c r="G67" s="12" t="s">
        <v>54</v>
      </c>
      <c r="H67" s="55"/>
    </row>
    <row r="68" spans="1:8" x14ac:dyDescent="0.4">
      <c r="A68" s="436"/>
      <c r="B68" s="150" t="s">
        <v>210</v>
      </c>
      <c r="C68" s="15">
        <v>200</v>
      </c>
      <c r="D68" s="11" t="s">
        <v>628</v>
      </c>
      <c r="E68" s="11" t="s">
        <v>629</v>
      </c>
      <c r="F68" s="42" t="s">
        <v>301</v>
      </c>
      <c r="G68" s="12" t="s">
        <v>630</v>
      </c>
      <c r="H68" s="45" t="s">
        <v>450</v>
      </c>
    </row>
    <row r="69" spans="1:8" x14ac:dyDescent="0.4">
      <c r="A69" s="434"/>
      <c r="B69" s="20" t="s">
        <v>80</v>
      </c>
      <c r="C69" s="67">
        <v>720</v>
      </c>
      <c r="D69" s="38">
        <f>D68+D67+D66+D65+D64</f>
        <v>23.000000000000004</v>
      </c>
      <c r="E69" s="38">
        <f>E68+E67+E66+E65+E64</f>
        <v>25.549999999999997</v>
      </c>
      <c r="F69" s="38">
        <f>F68+F67+F66+F65+F64</f>
        <v>120.3</v>
      </c>
      <c r="G69" s="37">
        <f>G68+G67+G66+G65+G64</f>
        <v>756.5</v>
      </c>
      <c r="H69" s="50"/>
    </row>
    <row r="70" spans="1:8" x14ac:dyDescent="0.4">
      <c r="A70" s="468" t="s">
        <v>59</v>
      </c>
      <c r="B70" s="169" t="s">
        <v>42</v>
      </c>
      <c r="C70" s="15">
        <v>200</v>
      </c>
      <c r="D70" s="11" t="s">
        <v>64</v>
      </c>
      <c r="E70" s="11" t="s">
        <v>192</v>
      </c>
      <c r="F70" s="42" t="s">
        <v>663</v>
      </c>
      <c r="G70" s="12" t="s">
        <v>664</v>
      </c>
      <c r="H70" s="30" t="s">
        <v>433</v>
      </c>
    </row>
    <row r="71" spans="1:8" x14ac:dyDescent="0.4">
      <c r="A71" s="436"/>
      <c r="B71" s="180" t="s">
        <v>125</v>
      </c>
      <c r="C71" s="120">
        <v>30</v>
      </c>
      <c r="D71" s="78">
        <v>1.7</v>
      </c>
      <c r="E71" s="78">
        <v>2.2000000000000002</v>
      </c>
      <c r="F71" s="121">
        <v>27.15</v>
      </c>
      <c r="G71" s="103">
        <v>135</v>
      </c>
      <c r="H71" s="429"/>
    </row>
    <row r="72" spans="1:8" x14ac:dyDescent="0.4">
      <c r="A72" s="434"/>
      <c r="B72" s="20" t="s">
        <v>81</v>
      </c>
      <c r="C72" s="43">
        <v>230</v>
      </c>
      <c r="D72" s="22">
        <v>7.3</v>
      </c>
      <c r="E72" s="22">
        <v>2.29</v>
      </c>
      <c r="F72" s="22">
        <v>34.46</v>
      </c>
      <c r="G72" s="21">
        <v>185.29</v>
      </c>
      <c r="H72" s="50"/>
    </row>
    <row r="73" spans="1:8" x14ac:dyDescent="0.4">
      <c r="A73" s="468" t="s">
        <v>8</v>
      </c>
      <c r="B73" s="51" t="s">
        <v>836</v>
      </c>
      <c r="C73" s="65" t="s">
        <v>601</v>
      </c>
      <c r="D73" s="79" t="s">
        <v>156</v>
      </c>
      <c r="E73" s="79" t="s">
        <v>157</v>
      </c>
      <c r="F73" s="117" t="s">
        <v>158</v>
      </c>
      <c r="G73" s="103" t="s">
        <v>602</v>
      </c>
      <c r="H73" s="58" t="s">
        <v>465</v>
      </c>
    </row>
    <row r="74" spans="1:8" x14ac:dyDescent="0.4">
      <c r="A74" s="436"/>
      <c r="B74" s="146" t="s">
        <v>382</v>
      </c>
      <c r="C74" s="61">
        <v>150</v>
      </c>
      <c r="D74" s="79" t="s">
        <v>279</v>
      </c>
      <c r="E74" s="79" t="s">
        <v>383</v>
      </c>
      <c r="F74" s="79" t="s">
        <v>364</v>
      </c>
      <c r="G74" s="79" t="s">
        <v>236</v>
      </c>
      <c r="H74" s="119" t="s">
        <v>458</v>
      </c>
    </row>
    <row r="75" spans="1:8" x14ac:dyDescent="0.4">
      <c r="A75" s="436"/>
      <c r="B75" s="146" t="s">
        <v>560</v>
      </c>
      <c r="C75" s="15">
        <v>200</v>
      </c>
      <c r="D75" s="71" t="s">
        <v>76</v>
      </c>
      <c r="E75" s="71" t="s">
        <v>502</v>
      </c>
      <c r="F75" s="71" t="s">
        <v>341</v>
      </c>
      <c r="G75" s="101" t="s">
        <v>627</v>
      </c>
      <c r="H75" s="45" t="s">
        <v>446</v>
      </c>
    </row>
    <row r="76" spans="1:8" x14ac:dyDescent="0.4">
      <c r="A76" s="436"/>
      <c r="B76" s="162" t="s">
        <v>66</v>
      </c>
      <c r="C76" s="40">
        <v>50</v>
      </c>
      <c r="D76" s="32">
        <v>3.8</v>
      </c>
      <c r="E76" s="32">
        <v>0.4</v>
      </c>
      <c r="F76" s="32">
        <v>24.6</v>
      </c>
      <c r="G76" s="33">
        <v>117</v>
      </c>
      <c r="H76" s="13"/>
    </row>
    <row r="77" spans="1:8" hidden="1" x14ac:dyDescent="0.4">
      <c r="A77" s="436"/>
      <c r="B77" s="180"/>
      <c r="C77" s="120"/>
      <c r="D77" s="78"/>
      <c r="E77" s="78"/>
      <c r="F77" s="121"/>
      <c r="G77" s="103"/>
      <c r="H77" s="39"/>
    </row>
    <row r="78" spans="1:8" x14ac:dyDescent="0.4">
      <c r="A78" s="434"/>
      <c r="B78" s="20" t="s">
        <v>82</v>
      </c>
      <c r="C78" s="21">
        <v>525</v>
      </c>
      <c r="D78" s="48">
        <f>D73+D74+D75+D76+D77</f>
        <v>21.8</v>
      </c>
      <c r="E78" s="48">
        <f>E73+E74+E75+E76+E77</f>
        <v>21.04</v>
      </c>
      <c r="F78" s="48">
        <f>F73+F74+F75+F76+F77</f>
        <v>59.5</v>
      </c>
      <c r="G78" s="49">
        <f>G73+G74+G75+G76+G77</f>
        <v>512.6</v>
      </c>
      <c r="H78" s="39"/>
    </row>
    <row r="79" spans="1:8" x14ac:dyDescent="0.4">
      <c r="A79" s="472" t="s">
        <v>83</v>
      </c>
      <c r="B79" s="473"/>
      <c r="C79" s="49">
        <f>C78+C72+C69+C63+C61</f>
        <v>2090</v>
      </c>
      <c r="D79" s="49">
        <f>D78+D72+D69+D63+D61</f>
        <v>65.5</v>
      </c>
      <c r="E79" s="49">
        <f>E78+E72+E69+E63+E61</f>
        <v>64.679999999999993</v>
      </c>
      <c r="F79" s="49">
        <f>F78+F72+F69+F63+F61</f>
        <v>296.36</v>
      </c>
      <c r="G79" s="49">
        <f>G78+G72+G69+G63+G61</f>
        <v>1982.6899999999998</v>
      </c>
      <c r="H79" s="39"/>
    </row>
    <row r="80" spans="1:8" x14ac:dyDescent="0.4">
      <c r="A80" s="470" t="s">
        <v>24</v>
      </c>
      <c r="B80" s="470" t="s">
        <v>25</v>
      </c>
      <c r="C80" s="467" t="s">
        <v>26</v>
      </c>
      <c r="D80" s="467" t="s">
        <v>543</v>
      </c>
      <c r="E80" s="467"/>
      <c r="F80" s="467"/>
      <c r="G80" s="470" t="s">
        <v>38</v>
      </c>
      <c r="H80" s="470" t="s">
        <v>39</v>
      </c>
    </row>
    <row r="81" spans="1:8" x14ac:dyDescent="0.4">
      <c r="A81" s="471"/>
      <c r="B81" s="471"/>
      <c r="C81" s="468"/>
      <c r="D81" s="284" t="s">
        <v>4</v>
      </c>
      <c r="E81" s="284" t="s">
        <v>36</v>
      </c>
      <c r="F81" s="284" t="s">
        <v>30</v>
      </c>
      <c r="G81" s="471"/>
      <c r="H81" s="471"/>
    </row>
    <row r="82" spans="1:8" x14ac:dyDescent="0.4">
      <c r="A82" s="463" t="s">
        <v>334</v>
      </c>
      <c r="B82" s="464"/>
      <c r="C82" s="465"/>
      <c r="D82" s="465"/>
      <c r="E82" s="465"/>
      <c r="F82" s="465"/>
      <c r="G82" s="465"/>
      <c r="H82" s="466"/>
    </row>
    <row r="83" spans="1:8" x14ac:dyDescent="0.4">
      <c r="A83" s="467" t="s">
        <v>40</v>
      </c>
      <c r="B83" s="146" t="s">
        <v>746</v>
      </c>
      <c r="C83" s="15" t="s">
        <v>113</v>
      </c>
      <c r="D83" s="11" t="s">
        <v>140</v>
      </c>
      <c r="E83" s="11" t="s">
        <v>222</v>
      </c>
      <c r="F83" s="11" t="s">
        <v>223</v>
      </c>
      <c r="G83" s="29" t="s">
        <v>224</v>
      </c>
      <c r="H83" s="30" t="s">
        <v>442</v>
      </c>
    </row>
    <row r="84" spans="1:8" x14ac:dyDescent="0.4">
      <c r="A84" s="467"/>
      <c r="B84" s="18" t="s">
        <v>141</v>
      </c>
      <c r="C84" s="8" t="s">
        <v>645</v>
      </c>
      <c r="D84" s="11" t="s">
        <v>212</v>
      </c>
      <c r="E84" s="11" t="s">
        <v>310</v>
      </c>
      <c r="F84" s="11" t="s">
        <v>646</v>
      </c>
      <c r="G84" s="12" t="s">
        <v>647</v>
      </c>
      <c r="H84" s="30" t="s">
        <v>451</v>
      </c>
    </row>
    <row r="85" spans="1:8" x14ac:dyDescent="0.4">
      <c r="A85" s="467"/>
      <c r="B85" s="158" t="s">
        <v>194</v>
      </c>
      <c r="C85" s="15">
        <v>200</v>
      </c>
      <c r="D85" s="11" t="s">
        <v>298</v>
      </c>
      <c r="E85" s="11" t="s">
        <v>95</v>
      </c>
      <c r="F85" s="42" t="s">
        <v>77</v>
      </c>
      <c r="G85" s="12" t="s">
        <v>722</v>
      </c>
      <c r="H85" s="51" t="s">
        <v>448</v>
      </c>
    </row>
    <row r="86" spans="1:8" x14ac:dyDescent="0.4">
      <c r="A86" s="467"/>
      <c r="B86" s="20" t="s">
        <v>41</v>
      </c>
      <c r="C86" s="21">
        <v>425</v>
      </c>
      <c r="D86" s="22">
        <f>D85+D84+D83</f>
        <v>19.200000000000003</v>
      </c>
      <c r="E86" s="22">
        <f>E85+E84+E83</f>
        <v>17.600000000000001</v>
      </c>
      <c r="F86" s="22">
        <f>F85+F84+F83</f>
        <v>73.300000000000011</v>
      </c>
      <c r="G86" s="21">
        <f>G85+G84+G83</f>
        <v>529</v>
      </c>
      <c r="H86" s="55"/>
    </row>
    <row r="87" spans="1:8" x14ac:dyDescent="0.4">
      <c r="A87" s="468" t="s">
        <v>23</v>
      </c>
      <c r="B87" s="158" t="s">
        <v>147</v>
      </c>
      <c r="C87" s="15">
        <v>200</v>
      </c>
      <c r="D87" s="11" t="s">
        <v>229</v>
      </c>
      <c r="E87" s="11" t="s">
        <v>658</v>
      </c>
      <c r="F87" s="73" t="s">
        <v>657</v>
      </c>
      <c r="G87" s="29">
        <v>222</v>
      </c>
      <c r="H87" s="45" t="s">
        <v>460</v>
      </c>
    </row>
    <row r="88" spans="1:8" x14ac:dyDescent="0.4">
      <c r="A88" s="434"/>
      <c r="B88" s="25" t="s">
        <v>44</v>
      </c>
      <c r="C88" s="26">
        <v>200</v>
      </c>
      <c r="D88" s="22">
        <v>1.2</v>
      </c>
      <c r="E88" s="22" t="str">
        <f>E87</f>
        <v>0,52</v>
      </c>
      <c r="F88" s="22" t="str">
        <f>F87</f>
        <v>53,6</v>
      </c>
      <c r="G88" s="21">
        <f>G87</f>
        <v>222</v>
      </c>
      <c r="H88" s="55"/>
    </row>
    <row r="89" spans="1:8" x14ac:dyDescent="0.4">
      <c r="A89" s="469" t="s">
        <v>6</v>
      </c>
      <c r="B89" s="180" t="s">
        <v>191</v>
      </c>
      <c r="C89" s="15">
        <v>60</v>
      </c>
      <c r="D89" s="56" t="s">
        <v>93</v>
      </c>
      <c r="E89" s="42" t="s">
        <v>192</v>
      </c>
      <c r="F89" s="42" t="s">
        <v>193</v>
      </c>
      <c r="G89" s="24" t="s">
        <v>313</v>
      </c>
      <c r="H89" s="51" t="s">
        <v>440</v>
      </c>
    </row>
    <row r="90" spans="1:8" x14ac:dyDescent="0.4">
      <c r="A90" s="435"/>
      <c r="B90" s="158" t="s">
        <v>47</v>
      </c>
      <c r="C90" s="15" t="s">
        <v>673</v>
      </c>
      <c r="D90" s="16" t="s">
        <v>72</v>
      </c>
      <c r="E90" s="16" t="s">
        <v>92</v>
      </c>
      <c r="F90" s="16" t="s">
        <v>677</v>
      </c>
      <c r="G90" s="29" t="s">
        <v>678</v>
      </c>
      <c r="H90" s="30" t="s">
        <v>431</v>
      </c>
    </row>
    <row r="91" spans="1:8" x14ac:dyDescent="0.4">
      <c r="A91" s="435"/>
      <c r="B91" s="150" t="s">
        <v>604</v>
      </c>
      <c r="C91" s="31" t="s">
        <v>679</v>
      </c>
      <c r="D91" s="122">
        <v>14.1</v>
      </c>
      <c r="E91" s="122">
        <v>19.5</v>
      </c>
      <c r="F91" s="122">
        <v>14</v>
      </c>
      <c r="G91" s="118">
        <v>289</v>
      </c>
      <c r="H91" s="46" t="s">
        <v>603</v>
      </c>
    </row>
    <row r="92" spans="1:8" x14ac:dyDescent="0.4">
      <c r="A92" s="435"/>
      <c r="B92" s="158" t="s">
        <v>326</v>
      </c>
      <c r="C92" s="65">
        <v>150</v>
      </c>
      <c r="D92" s="79" t="s">
        <v>68</v>
      </c>
      <c r="E92" s="79" t="s">
        <v>208</v>
      </c>
      <c r="F92" s="117" t="s">
        <v>209</v>
      </c>
      <c r="G92" s="103" t="s">
        <v>680</v>
      </c>
      <c r="H92" s="119" t="s">
        <v>442</v>
      </c>
    </row>
    <row r="93" spans="1:8" x14ac:dyDescent="0.4">
      <c r="A93" s="435"/>
      <c r="B93" s="162" t="s">
        <v>50</v>
      </c>
      <c r="C93" s="15">
        <v>50</v>
      </c>
      <c r="D93" s="16" t="s">
        <v>51</v>
      </c>
      <c r="E93" s="16" t="s">
        <v>52</v>
      </c>
      <c r="F93" s="17" t="s">
        <v>53</v>
      </c>
      <c r="G93" s="12" t="s">
        <v>54</v>
      </c>
      <c r="H93" s="55"/>
    </row>
    <row r="94" spans="1:8" x14ac:dyDescent="0.4">
      <c r="A94" s="436"/>
      <c r="B94" s="146" t="s">
        <v>605</v>
      </c>
      <c r="C94" s="65">
        <v>200</v>
      </c>
      <c r="D94" s="79" t="s">
        <v>182</v>
      </c>
      <c r="E94" s="79" t="s">
        <v>31</v>
      </c>
      <c r="F94" s="117" t="s">
        <v>631</v>
      </c>
      <c r="G94" s="103" t="s">
        <v>632</v>
      </c>
      <c r="H94" s="58" t="s">
        <v>443</v>
      </c>
    </row>
    <row r="95" spans="1:8" x14ac:dyDescent="0.4">
      <c r="A95" s="434"/>
      <c r="B95" s="20" t="s">
        <v>80</v>
      </c>
      <c r="C95" s="59" t="s">
        <v>723</v>
      </c>
      <c r="D95" s="38">
        <f>D89+D90+D91+D92+D93+D94</f>
        <v>22.099999999999998</v>
      </c>
      <c r="E95" s="38">
        <f>E89+E90+E91+E92+E93+E94</f>
        <v>31.19</v>
      </c>
      <c r="F95" s="38">
        <f>F89+F90+F91+F92+F93+F94</f>
        <v>96.610000000000014</v>
      </c>
      <c r="G95" s="37">
        <f>G89+G90+G91+G92+G93+G94</f>
        <v>709</v>
      </c>
      <c r="H95" s="50"/>
    </row>
    <row r="96" spans="1:8" x14ac:dyDescent="0.4">
      <c r="A96" s="468" t="s">
        <v>59</v>
      </c>
      <c r="B96" s="169" t="s">
        <v>42</v>
      </c>
      <c r="C96" s="15">
        <v>200</v>
      </c>
      <c r="D96" s="11" t="s">
        <v>64</v>
      </c>
      <c r="E96" s="11" t="s">
        <v>192</v>
      </c>
      <c r="F96" s="42" t="s">
        <v>661</v>
      </c>
      <c r="G96" s="12" t="s">
        <v>662</v>
      </c>
      <c r="H96" s="30" t="s">
        <v>433</v>
      </c>
    </row>
    <row r="97" spans="1:17" x14ac:dyDescent="0.4">
      <c r="A97" s="434"/>
      <c r="B97" s="20" t="s">
        <v>81</v>
      </c>
      <c r="C97" s="26">
        <v>200</v>
      </c>
      <c r="D97" s="22" t="s">
        <v>64</v>
      </c>
      <c r="E97" s="22" t="s">
        <v>192</v>
      </c>
      <c r="F97" s="22" t="s">
        <v>661</v>
      </c>
      <c r="G97" s="21" t="s">
        <v>662</v>
      </c>
      <c r="H97" s="50"/>
    </row>
    <row r="98" spans="1:17" ht="24.9" customHeight="1" x14ac:dyDescent="0.4">
      <c r="A98" s="468" t="s">
        <v>8</v>
      </c>
      <c r="B98" s="150" t="s">
        <v>545</v>
      </c>
      <c r="C98" s="65" t="s">
        <v>546</v>
      </c>
      <c r="D98" s="79" t="s">
        <v>547</v>
      </c>
      <c r="E98" s="79" t="s">
        <v>120</v>
      </c>
      <c r="F98" s="79" t="s">
        <v>61</v>
      </c>
      <c r="G98" s="63" t="s">
        <v>241</v>
      </c>
      <c r="H98" s="58" t="s">
        <v>548</v>
      </c>
    </row>
    <row r="99" spans="1:17" ht="24.9" customHeight="1" x14ac:dyDescent="0.4">
      <c r="A99" s="436"/>
      <c r="B99" s="158" t="s">
        <v>139</v>
      </c>
      <c r="C99" s="65" t="s">
        <v>74</v>
      </c>
      <c r="D99" s="78">
        <v>5.5</v>
      </c>
      <c r="E99" s="79" t="s">
        <v>321</v>
      </c>
      <c r="F99" s="117" t="s">
        <v>665</v>
      </c>
      <c r="G99" s="103" t="s">
        <v>366</v>
      </c>
      <c r="H99" s="30" t="s">
        <v>469</v>
      </c>
      <c r="K99" s="76"/>
      <c r="L99" s="40"/>
      <c r="M99" s="40"/>
      <c r="N99" s="40"/>
      <c r="O99" s="40"/>
      <c r="P99" s="98"/>
      <c r="Q99" s="30"/>
    </row>
    <row r="100" spans="1:17" ht="24.9" customHeight="1" x14ac:dyDescent="0.4">
      <c r="A100" s="436"/>
      <c r="B100" s="158" t="s">
        <v>194</v>
      </c>
      <c r="C100" s="15">
        <v>200</v>
      </c>
      <c r="D100" s="11">
        <v>0.1</v>
      </c>
      <c r="E100" s="11" t="s">
        <v>32</v>
      </c>
      <c r="F100" s="42">
        <v>9.1</v>
      </c>
      <c r="G100" s="12">
        <v>24.4</v>
      </c>
      <c r="H100" s="54" t="s">
        <v>430</v>
      </c>
    </row>
    <row r="101" spans="1:17" ht="24.9" customHeight="1" x14ac:dyDescent="0.4">
      <c r="A101" s="436"/>
      <c r="B101" s="162" t="s">
        <v>66</v>
      </c>
      <c r="C101" s="57">
        <v>50</v>
      </c>
      <c r="D101" s="122">
        <v>3.8</v>
      </c>
      <c r="E101" s="122">
        <v>0.4</v>
      </c>
      <c r="F101" s="122">
        <v>24.6</v>
      </c>
      <c r="G101" s="118">
        <v>117</v>
      </c>
      <c r="H101" s="34"/>
    </row>
    <row r="102" spans="1:17" ht="24.9" customHeight="1" x14ac:dyDescent="0.4">
      <c r="A102" s="434"/>
      <c r="B102" s="20" t="s">
        <v>82</v>
      </c>
      <c r="C102" s="21">
        <v>510</v>
      </c>
      <c r="D102" s="48">
        <f>D98+D99+D100+D101</f>
        <v>26.1</v>
      </c>
      <c r="E102" s="48">
        <f>E98+E99+E100+E101</f>
        <v>16.73</v>
      </c>
      <c r="F102" s="48">
        <f>F98+F99+F100+F101</f>
        <v>68.900000000000006</v>
      </c>
      <c r="G102" s="49">
        <f>G98+G99+G100+G101</f>
        <v>521.4</v>
      </c>
      <c r="H102" s="39"/>
    </row>
    <row r="103" spans="1:17" ht="24.9" customHeight="1" x14ac:dyDescent="0.4">
      <c r="A103" s="472" t="s">
        <v>83</v>
      </c>
      <c r="B103" s="473"/>
      <c r="C103" s="49">
        <f>C102+C97+C95+C88+C86</f>
        <v>2152</v>
      </c>
      <c r="D103" s="48">
        <f>D102+D97+D95+D88+D86</f>
        <v>74.2</v>
      </c>
      <c r="E103" s="48">
        <f>E102+E97+E95+E88+E86</f>
        <v>66.13000000000001</v>
      </c>
      <c r="F103" s="48">
        <f>F102+F97+F95+F88+F86</f>
        <v>299.71000000000004</v>
      </c>
      <c r="G103" s="49">
        <f>G102+G97+G95+G88+G86</f>
        <v>2031.6799999999998</v>
      </c>
      <c r="H103" s="39"/>
    </row>
    <row r="104" spans="1:17" x14ac:dyDescent="0.4">
      <c r="A104" s="470" t="s">
        <v>24</v>
      </c>
      <c r="B104" s="470" t="s">
        <v>25</v>
      </c>
      <c r="C104" s="467" t="s">
        <v>26</v>
      </c>
      <c r="D104" s="467" t="s">
        <v>543</v>
      </c>
      <c r="E104" s="467"/>
      <c r="F104" s="467"/>
      <c r="G104" s="470" t="s">
        <v>38</v>
      </c>
      <c r="H104" s="470" t="s">
        <v>39</v>
      </c>
    </row>
    <row r="105" spans="1:17" x14ac:dyDescent="0.4">
      <c r="A105" s="471"/>
      <c r="B105" s="471"/>
      <c r="C105" s="468"/>
      <c r="D105" s="284" t="s">
        <v>4</v>
      </c>
      <c r="E105" s="284" t="s">
        <v>36</v>
      </c>
      <c r="F105" s="284" t="s">
        <v>30</v>
      </c>
      <c r="G105" s="471"/>
      <c r="H105" s="471"/>
    </row>
    <row r="106" spans="1:17" ht="24.9" customHeight="1" x14ac:dyDescent="0.4">
      <c r="A106" s="460" t="s">
        <v>497</v>
      </c>
      <c r="B106" s="461"/>
      <c r="C106" s="461"/>
      <c r="D106" s="461"/>
      <c r="E106" s="461"/>
      <c r="F106" s="461"/>
      <c r="G106" s="461"/>
      <c r="H106" s="462"/>
    </row>
    <row r="107" spans="1:17" ht="24.9" customHeight="1" x14ac:dyDescent="0.4">
      <c r="A107" s="463" t="s">
        <v>344</v>
      </c>
      <c r="B107" s="464"/>
      <c r="C107" s="465"/>
      <c r="D107" s="465"/>
      <c r="E107" s="465"/>
      <c r="F107" s="465"/>
      <c r="G107" s="465"/>
      <c r="H107" s="466"/>
    </row>
    <row r="108" spans="1:17" ht="24.9" customHeight="1" x14ac:dyDescent="0.4">
      <c r="A108" s="467" t="s">
        <v>40</v>
      </c>
      <c r="B108" s="146" t="s">
        <v>159</v>
      </c>
      <c r="C108" s="90" t="s">
        <v>113</v>
      </c>
      <c r="D108" s="40" t="s">
        <v>640</v>
      </c>
      <c r="E108" s="84" t="s">
        <v>641</v>
      </c>
      <c r="F108" s="40" t="s">
        <v>642</v>
      </c>
      <c r="G108" s="33" t="s">
        <v>643</v>
      </c>
      <c r="H108" s="23" t="s">
        <v>644</v>
      </c>
    </row>
    <row r="109" spans="1:17" ht="20.25" customHeight="1" x14ac:dyDescent="0.4">
      <c r="A109" s="467"/>
      <c r="B109" s="18" t="s">
        <v>104</v>
      </c>
      <c r="C109" s="8">
        <v>50</v>
      </c>
      <c r="D109" s="11">
        <v>3.2</v>
      </c>
      <c r="E109" s="11">
        <v>0.3</v>
      </c>
      <c r="F109" s="11">
        <v>15.3</v>
      </c>
      <c r="G109" s="12">
        <v>79</v>
      </c>
      <c r="H109" s="91" t="s">
        <v>459</v>
      </c>
    </row>
    <row r="110" spans="1:17" ht="24.9" customHeight="1" x14ac:dyDescent="0.4">
      <c r="A110" s="467"/>
      <c r="B110" s="158" t="s">
        <v>194</v>
      </c>
      <c r="C110" s="8">
        <v>200</v>
      </c>
      <c r="D110" s="10" t="s">
        <v>46</v>
      </c>
      <c r="E110" s="10" t="s">
        <v>46</v>
      </c>
      <c r="F110" s="53" t="s">
        <v>622</v>
      </c>
      <c r="G110" s="12" t="s">
        <v>623</v>
      </c>
      <c r="H110" s="54" t="s">
        <v>439</v>
      </c>
    </row>
    <row r="111" spans="1:17" ht="24.9" customHeight="1" x14ac:dyDescent="0.4">
      <c r="A111" s="467"/>
      <c r="B111" s="20" t="s">
        <v>41</v>
      </c>
      <c r="C111" s="21">
        <v>455</v>
      </c>
      <c r="D111" s="22">
        <f>D108+D109+D110</f>
        <v>24.2</v>
      </c>
      <c r="E111" s="22">
        <f>E108+E109+E110</f>
        <v>42</v>
      </c>
      <c r="F111" s="22">
        <f>F108+F109+F110</f>
        <v>45.9</v>
      </c>
      <c r="G111" s="21">
        <f>G108+G109+G110</f>
        <v>498.3</v>
      </c>
      <c r="H111" s="55"/>
    </row>
    <row r="112" spans="1:17" ht="21" customHeight="1" x14ac:dyDescent="0.4">
      <c r="A112" s="468" t="s">
        <v>23</v>
      </c>
      <c r="B112" s="169" t="s">
        <v>42</v>
      </c>
      <c r="C112" s="11" t="s">
        <v>5</v>
      </c>
      <c r="D112" s="16">
        <v>1.44</v>
      </c>
      <c r="E112" s="17">
        <v>0.67</v>
      </c>
      <c r="F112" s="17">
        <v>15.43</v>
      </c>
      <c r="G112" s="24">
        <v>112</v>
      </c>
      <c r="H112" s="55" t="s">
        <v>624</v>
      </c>
    </row>
    <row r="113" spans="1:8" ht="24.9" customHeight="1" x14ac:dyDescent="0.4">
      <c r="A113" s="434"/>
      <c r="B113" s="25" t="s">
        <v>44</v>
      </c>
      <c r="C113" s="26">
        <v>200</v>
      </c>
      <c r="D113" s="22">
        <v>1.44</v>
      </c>
      <c r="E113" s="22">
        <f>E112</f>
        <v>0.67</v>
      </c>
      <c r="F113" s="22">
        <f>F112</f>
        <v>15.43</v>
      </c>
      <c r="G113" s="21">
        <f>G112</f>
        <v>112</v>
      </c>
      <c r="H113" s="55"/>
    </row>
    <row r="114" spans="1:8" x14ac:dyDescent="0.4">
      <c r="A114" s="469" t="s">
        <v>6</v>
      </c>
      <c r="B114" s="146" t="s">
        <v>256</v>
      </c>
      <c r="C114" s="15">
        <v>60</v>
      </c>
      <c r="D114" s="11" t="s">
        <v>45</v>
      </c>
      <c r="E114" s="11" t="s">
        <v>46</v>
      </c>
      <c r="F114" s="11" t="s">
        <v>123</v>
      </c>
      <c r="G114" s="29" t="s">
        <v>257</v>
      </c>
      <c r="H114" s="58" t="s">
        <v>472</v>
      </c>
    </row>
    <row r="115" spans="1:8" x14ac:dyDescent="0.4">
      <c r="A115" s="435"/>
      <c r="B115" s="158" t="s">
        <v>258</v>
      </c>
      <c r="C115" s="15" t="s">
        <v>673</v>
      </c>
      <c r="D115" s="56" t="s">
        <v>72</v>
      </c>
      <c r="E115" s="42" t="s">
        <v>92</v>
      </c>
      <c r="F115" s="42" t="s">
        <v>343</v>
      </c>
      <c r="G115" s="24" t="s">
        <v>681</v>
      </c>
      <c r="H115" s="58" t="s">
        <v>464</v>
      </c>
    </row>
    <row r="116" spans="1:8" x14ac:dyDescent="0.4">
      <c r="A116" s="435"/>
      <c r="B116" s="200" t="s">
        <v>568</v>
      </c>
      <c r="C116" s="15" t="s">
        <v>601</v>
      </c>
      <c r="D116" s="11" t="s">
        <v>218</v>
      </c>
      <c r="E116" s="11" t="s">
        <v>570</v>
      </c>
      <c r="F116" s="11" t="s">
        <v>552</v>
      </c>
      <c r="G116" s="29">
        <v>157</v>
      </c>
      <c r="H116" s="54" t="s">
        <v>571</v>
      </c>
    </row>
    <row r="117" spans="1:8" x14ac:dyDescent="0.4">
      <c r="A117" s="435"/>
      <c r="B117" s="72" t="s">
        <v>349</v>
      </c>
      <c r="C117" s="8" t="s">
        <v>74</v>
      </c>
      <c r="D117" s="16">
        <v>14.6</v>
      </c>
      <c r="E117" s="16">
        <v>5.0999999999999996</v>
      </c>
      <c r="F117" s="17">
        <v>33.1</v>
      </c>
      <c r="G117" s="12">
        <v>240</v>
      </c>
      <c r="H117" s="30" t="s">
        <v>466</v>
      </c>
    </row>
    <row r="118" spans="1:8" x14ac:dyDescent="0.4">
      <c r="A118" s="435"/>
      <c r="B118" s="413" t="s">
        <v>66</v>
      </c>
      <c r="C118" s="322">
        <v>50</v>
      </c>
      <c r="D118" s="337">
        <v>3.8</v>
      </c>
      <c r="E118" s="337">
        <v>0.4</v>
      </c>
      <c r="F118" s="337">
        <v>24.6</v>
      </c>
      <c r="G118" s="324">
        <v>117</v>
      </c>
      <c r="H118" s="333" t="s">
        <v>432</v>
      </c>
    </row>
    <row r="119" spans="1:8" x14ac:dyDescent="0.4">
      <c r="A119" s="436"/>
      <c r="B119" s="150" t="s">
        <v>340</v>
      </c>
      <c r="C119" s="65">
        <v>200</v>
      </c>
      <c r="D119" s="79" t="s">
        <v>628</v>
      </c>
      <c r="E119" s="79" t="s">
        <v>629</v>
      </c>
      <c r="F119" s="117" t="s">
        <v>633</v>
      </c>
      <c r="G119" s="103" t="s">
        <v>630</v>
      </c>
      <c r="H119" s="58" t="s">
        <v>450</v>
      </c>
    </row>
    <row r="120" spans="1:8" x14ac:dyDescent="0.4">
      <c r="A120" s="434"/>
      <c r="B120" s="20" t="s">
        <v>80</v>
      </c>
      <c r="C120" s="37">
        <v>760</v>
      </c>
      <c r="D120" s="38">
        <f>D114+D115+D116+D117+D118+D119</f>
        <v>31.2</v>
      </c>
      <c r="E120" s="38">
        <f>E114+E115+E116+E117+E118+E119</f>
        <v>24.650000000000002</v>
      </c>
      <c r="F120" s="38">
        <f>F114+F115+F116+F117+F118+F119</f>
        <v>101.25</v>
      </c>
      <c r="G120" s="37">
        <f>G114+G115+G116+G117+G118+G119</f>
        <v>752.5</v>
      </c>
      <c r="H120" s="50"/>
    </row>
    <row r="121" spans="1:8" x14ac:dyDescent="0.4">
      <c r="A121" s="468" t="s">
        <v>59</v>
      </c>
      <c r="B121" s="180" t="s">
        <v>60</v>
      </c>
      <c r="C121" s="34">
        <v>30</v>
      </c>
      <c r="D121" s="34">
        <v>2.04</v>
      </c>
      <c r="E121" s="34">
        <v>1.68</v>
      </c>
      <c r="F121" s="34">
        <v>18</v>
      </c>
      <c r="G121" s="100">
        <v>95</v>
      </c>
      <c r="H121" s="30"/>
    </row>
    <row r="122" spans="1:8" x14ac:dyDescent="0.4">
      <c r="A122" s="436"/>
      <c r="B122" s="169" t="s">
        <v>42</v>
      </c>
      <c r="C122" s="15">
        <v>200</v>
      </c>
      <c r="D122" s="11" t="s">
        <v>659</v>
      </c>
      <c r="E122" s="11" t="s">
        <v>660</v>
      </c>
      <c r="F122" s="42" t="s">
        <v>232</v>
      </c>
      <c r="G122" s="12" t="s">
        <v>630</v>
      </c>
      <c r="H122" s="45" t="s">
        <v>444</v>
      </c>
    </row>
    <row r="123" spans="1:8" x14ac:dyDescent="0.4">
      <c r="A123" s="434"/>
      <c r="B123" s="20" t="s">
        <v>81</v>
      </c>
      <c r="C123" s="43">
        <f>C122+C121</f>
        <v>230</v>
      </c>
      <c r="D123" s="38">
        <f>D122+D121</f>
        <v>7.54</v>
      </c>
      <c r="E123" s="38">
        <f>E122+E121</f>
        <v>7.88</v>
      </c>
      <c r="F123" s="38">
        <f>F122+F121</f>
        <v>26.6</v>
      </c>
      <c r="G123" s="37">
        <f>G122+G121</f>
        <v>205</v>
      </c>
      <c r="H123" s="50"/>
    </row>
    <row r="124" spans="1:8" x14ac:dyDescent="0.4">
      <c r="A124" s="468" t="s">
        <v>8</v>
      </c>
      <c r="B124" s="150" t="s">
        <v>65</v>
      </c>
      <c r="C124" s="8">
        <v>150</v>
      </c>
      <c r="D124" s="11" t="s">
        <v>572</v>
      </c>
      <c r="E124" s="11" t="s">
        <v>509</v>
      </c>
      <c r="F124" s="11" t="s">
        <v>573</v>
      </c>
      <c r="G124" s="29">
        <v>130</v>
      </c>
      <c r="H124" s="30" t="s">
        <v>457</v>
      </c>
    </row>
    <row r="125" spans="1:8" x14ac:dyDescent="0.4">
      <c r="A125" s="436"/>
      <c r="B125" s="162" t="s">
        <v>294</v>
      </c>
      <c r="C125" s="57">
        <v>100</v>
      </c>
      <c r="D125" s="122">
        <v>15.8</v>
      </c>
      <c r="E125" s="122">
        <v>12</v>
      </c>
      <c r="F125" s="122">
        <v>28.8</v>
      </c>
      <c r="G125" s="118">
        <v>288</v>
      </c>
      <c r="H125" s="91" t="s">
        <v>610</v>
      </c>
    </row>
    <row r="126" spans="1:8" x14ac:dyDescent="0.4">
      <c r="A126" s="436"/>
      <c r="B126" s="158" t="s">
        <v>194</v>
      </c>
      <c r="C126" s="15">
        <v>200</v>
      </c>
      <c r="D126" s="11" t="s">
        <v>378</v>
      </c>
      <c r="E126" s="11" t="s">
        <v>378</v>
      </c>
      <c r="F126" s="73" t="s">
        <v>625</v>
      </c>
      <c r="G126" s="99" t="s">
        <v>626</v>
      </c>
      <c r="H126" s="30" t="s">
        <v>436</v>
      </c>
    </row>
    <row r="127" spans="1:8" x14ac:dyDescent="0.4">
      <c r="A127" s="436"/>
      <c r="B127" s="180" t="s">
        <v>131</v>
      </c>
      <c r="C127" s="34">
        <v>150</v>
      </c>
      <c r="D127" s="34">
        <v>0.4</v>
      </c>
      <c r="E127" s="34">
        <v>0.3</v>
      </c>
      <c r="F127" s="34">
        <v>10.3</v>
      </c>
      <c r="G127" s="34">
        <v>47</v>
      </c>
      <c r="H127" s="30"/>
    </row>
    <row r="128" spans="1:8" x14ac:dyDescent="0.4">
      <c r="A128" s="434"/>
      <c r="B128" s="20" t="s">
        <v>82</v>
      </c>
      <c r="C128" s="21">
        <v>600</v>
      </c>
      <c r="D128" s="22">
        <f>D124+D125+D126+D127</f>
        <v>20.399999999999999</v>
      </c>
      <c r="E128" s="22">
        <f>E124+E125+E126+E127</f>
        <v>21.2</v>
      </c>
      <c r="F128" s="22">
        <f>F124+F125+F126+F127</f>
        <v>63.099999999999994</v>
      </c>
      <c r="G128" s="21">
        <f>G124+G125+G126+G127</f>
        <v>526</v>
      </c>
      <c r="H128" s="39"/>
    </row>
    <row r="129" spans="1:8" x14ac:dyDescent="0.4">
      <c r="A129" s="472" t="s">
        <v>83</v>
      </c>
      <c r="B129" s="473"/>
      <c r="C129" s="49">
        <f>C128+C123+C120+C113+C111</f>
        <v>2245</v>
      </c>
      <c r="D129" s="48">
        <f>D128+D123+D120+D113+D111</f>
        <v>84.78</v>
      </c>
      <c r="E129" s="48">
        <f>E128+E123+E120+E113+E111</f>
        <v>96.4</v>
      </c>
      <c r="F129" s="48">
        <f>F128+F123+F120+F113+F111</f>
        <v>252.28</v>
      </c>
      <c r="G129" s="49">
        <f>G111+G113+G120+G123+G128</f>
        <v>2093.8000000000002</v>
      </c>
      <c r="H129" s="39"/>
    </row>
    <row r="130" spans="1:8" x14ac:dyDescent="0.4">
      <c r="A130" s="470" t="s">
        <v>24</v>
      </c>
      <c r="B130" s="470" t="s">
        <v>25</v>
      </c>
      <c r="C130" s="467" t="s">
        <v>26</v>
      </c>
      <c r="D130" s="467" t="s">
        <v>543</v>
      </c>
      <c r="E130" s="467"/>
      <c r="F130" s="467"/>
      <c r="G130" s="470" t="s">
        <v>38</v>
      </c>
      <c r="H130" s="470" t="s">
        <v>39</v>
      </c>
    </row>
    <row r="131" spans="1:8" x14ac:dyDescent="0.4">
      <c r="A131" s="471"/>
      <c r="B131" s="471"/>
      <c r="C131" s="468"/>
      <c r="D131" s="284" t="s">
        <v>4</v>
      </c>
      <c r="E131" s="284" t="s">
        <v>36</v>
      </c>
      <c r="F131" s="284" t="s">
        <v>30</v>
      </c>
      <c r="G131" s="471"/>
      <c r="H131" s="471"/>
    </row>
    <row r="132" spans="1:8" x14ac:dyDescent="0.4">
      <c r="A132" s="460" t="s">
        <v>537</v>
      </c>
      <c r="B132" s="461"/>
      <c r="C132" s="461"/>
      <c r="D132" s="461"/>
      <c r="E132" s="461"/>
      <c r="F132" s="461"/>
      <c r="G132" s="461"/>
      <c r="H132" s="462"/>
    </row>
    <row r="133" spans="1:8" x14ac:dyDescent="0.4">
      <c r="A133" s="463" t="s">
        <v>345</v>
      </c>
      <c r="B133" s="464"/>
      <c r="C133" s="465"/>
      <c r="D133" s="465"/>
      <c r="E133" s="465"/>
      <c r="F133" s="465"/>
      <c r="G133" s="465"/>
      <c r="H133" s="466"/>
    </row>
    <row r="134" spans="1:8" x14ac:dyDescent="0.4">
      <c r="A134" s="467" t="s">
        <v>40</v>
      </c>
      <c r="B134" s="158" t="s">
        <v>739</v>
      </c>
      <c r="C134" s="8" t="s">
        <v>113</v>
      </c>
      <c r="D134" s="11" t="s">
        <v>140</v>
      </c>
      <c r="E134" s="11" t="s">
        <v>561</v>
      </c>
      <c r="F134" s="11" t="s">
        <v>580</v>
      </c>
      <c r="G134" s="11" t="s">
        <v>581</v>
      </c>
      <c r="H134" s="54" t="s">
        <v>579</v>
      </c>
    </row>
    <row r="135" spans="1:8" x14ac:dyDescent="0.4">
      <c r="A135" s="467"/>
      <c r="B135" s="18" t="s">
        <v>104</v>
      </c>
      <c r="C135" s="8">
        <v>50</v>
      </c>
      <c r="D135" s="11">
        <v>3.2</v>
      </c>
      <c r="E135" s="11">
        <v>0.3</v>
      </c>
      <c r="F135" s="11">
        <v>15.3</v>
      </c>
      <c r="G135" s="12">
        <v>79</v>
      </c>
      <c r="H135" s="30" t="s">
        <v>459</v>
      </c>
    </row>
    <row r="136" spans="1:8" x14ac:dyDescent="0.4">
      <c r="A136" s="467"/>
      <c r="B136" s="158" t="s">
        <v>194</v>
      </c>
      <c r="C136" s="8">
        <v>200</v>
      </c>
      <c r="D136" s="10" t="s">
        <v>46</v>
      </c>
      <c r="E136" s="10" t="s">
        <v>46</v>
      </c>
      <c r="F136" s="53" t="s">
        <v>622</v>
      </c>
      <c r="G136" s="12" t="s">
        <v>623</v>
      </c>
      <c r="H136" s="54" t="s">
        <v>439</v>
      </c>
    </row>
    <row r="137" spans="1:8" x14ac:dyDescent="0.4">
      <c r="A137" s="467"/>
      <c r="B137" s="20" t="s">
        <v>41</v>
      </c>
      <c r="C137" s="21">
        <v>455</v>
      </c>
      <c r="D137" s="22">
        <f>D136+D135+D134</f>
        <v>14</v>
      </c>
      <c r="E137" s="22">
        <f>E136+E135+E134</f>
        <v>13.2</v>
      </c>
      <c r="F137" s="22">
        <f>F136+F135+F134</f>
        <v>63.699999999999996</v>
      </c>
      <c r="G137" s="21">
        <f>G136+G135+G134</f>
        <v>431.3</v>
      </c>
      <c r="H137" s="55"/>
    </row>
    <row r="138" spans="1:8" x14ac:dyDescent="0.4">
      <c r="A138" s="468" t="s">
        <v>23</v>
      </c>
      <c r="B138" s="169" t="s">
        <v>42</v>
      </c>
      <c r="C138" s="11" t="s">
        <v>5</v>
      </c>
      <c r="D138" s="16">
        <v>1.44</v>
      </c>
      <c r="E138" s="17">
        <v>0.67</v>
      </c>
      <c r="F138" s="17">
        <v>15.43</v>
      </c>
      <c r="G138" s="24">
        <v>112</v>
      </c>
      <c r="H138" s="45" t="s">
        <v>624</v>
      </c>
    </row>
    <row r="139" spans="1:8" x14ac:dyDescent="0.4">
      <c r="A139" s="434"/>
      <c r="B139" s="25" t="s">
        <v>44</v>
      </c>
      <c r="C139" s="26">
        <v>200</v>
      </c>
      <c r="D139" s="22">
        <f>D138</f>
        <v>1.44</v>
      </c>
      <c r="E139" s="22">
        <f>E138</f>
        <v>0.67</v>
      </c>
      <c r="F139" s="22">
        <f>F138</f>
        <v>15.43</v>
      </c>
      <c r="G139" s="21">
        <f>G138</f>
        <v>112</v>
      </c>
      <c r="H139" s="55"/>
    </row>
    <row r="140" spans="1:8" x14ac:dyDescent="0.4">
      <c r="A140" s="435"/>
      <c r="B140" s="180" t="s">
        <v>191</v>
      </c>
      <c r="C140" s="15">
        <v>60</v>
      </c>
      <c r="D140" s="56" t="s">
        <v>93</v>
      </c>
      <c r="E140" s="42" t="s">
        <v>192</v>
      </c>
      <c r="F140" s="42" t="s">
        <v>193</v>
      </c>
      <c r="G140" s="24" t="s">
        <v>313</v>
      </c>
      <c r="H140" s="51" t="s">
        <v>440</v>
      </c>
    </row>
    <row r="141" spans="1:8" x14ac:dyDescent="0.4">
      <c r="A141" s="435"/>
      <c r="B141" s="158" t="s">
        <v>616</v>
      </c>
      <c r="C141" s="15">
        <v>250</v>
      </c>
      <c r="D141" s="11" t="s">
        <v>311</v>
      </c>
      <c r="E141" s="11" t="s">
        <v>570</v>
      </c>
      <c r="F141" s="42" t="s">
        <v>570</v>
      </c>
      <c r="G141" s="12" t="s">
        <v>682</v>
      </c>
      <c r="H141" s="30" t="s">
        <v>467</v>
      </c>
    </row>
    <row r="142" spans="1:8" x14ac:dyDescent="0.4">
      <c r="A142" s="435"/>
      <c r="B142" s="180" t="s">
        <v>353</v>
      </c>
      <c r="C142" s="15" t="s">
        <v>417</v>
      </c>
      <c r="D142" s="11" t="s">
        <v>418</v>
      </c>
      <c r="E142" s="11" t="s">
        <v>419</v>
      </c>
      <c r="F142" s="42" t="s">
        <v>298</v>
      </c>
      <c r="G142" s="12" t="s">
        <v>420</v>
      </c>
      <c r="H142" s="30" t="s">
        <v>468</v>
      </c>
    </row>
    <row r="143" spans="1:8" x14ac:dyDescent="0.4">
      <c r="A143" s="435"/>
      <c r="B143" s="158" t="s">
        <v>139</v>
      </c>
      <c r="C143" s="15" t="s">
        <v>74</v>
      </c>
      <c r="D143" s="16">
        <v>5.5</v>
      </c>
      <c r="E143" s="11" t="s">
        <v>321</v>
      </c>
      <c r="F143" s="42" t="s">
        <v>665</v>
      </c>
      <c r="G143" s="12" t="s">
        <v>366</v>
      </c>
      <c r="H143" s="30" t="s">
        <v>469</v>
      </c>
    </row>
    <row r="144" spans="1:8" x14ac:dyDescent="0.4">
      <c r="A144" s="435"/>
      <c r="B144" s="162" t="s">
        <v>50</v>
      </c>
      <c r="C144" s="15">
        <v>50</v>
      </c>
      <c r="D144" s="16" t="s">
        <v>51</v>
      </c>
      <c r="E144" s="16" t="s">
        <v>52</v>
      </c>
      <c r="F144" s="17" t="s">
        <v>53</v>
      </c>
      <c r="G144" s="12" t="s">
        <v>54</v>
      </c>
      <c r="H144" s="58"/>
    </row>
    <row r="145" spans="1:8" x14ac:dyDescent="0.4">
      <c r="A145" s="436"/>
      <c r="B145" s="146" t="s">
        <v>611</v>
      </c>
      <c r="C145" s="65">
        <v>200</v>
      </c>
      <c r="D145" s="79" t="s">
        <v>182</v>
      </c>
      <c r="E145" s="79" t="s">
        <v>31</v>
      </c>
      <c r="F145" s="117" t="s">
        <v>631</v>
      </c>
      <c r="G145" s="103" t="s">
        <v>632</v>
      </c>
      <c r="H145" s="58" t="s">
        <v>443</v>
      </c>
    </row>
    <row r="146" spans="1:8" x14ac:dyDescent="0.4">
      <c r="A146" s="434"/>
      <c r="B146" s="20" t="s">
        <v>80</v>
      </c>
      <c r="C146" s="59" t="s">
        <v>724</v>
      </c>
      <c r="D146" s="38">
        <f>D140+D141+D142+D143+D144+D145</f>
        <v>37.000000000000007</v>
      </c>
      <c r="E146" s="38">
        <f>E140+E141+E142+E143+E144+E145</f>
        <v>36.29</v>
      </c>
      <c r="F146" s="38">
        <f>F140+F141+F142+F143+F144+F145</f>
        <v>105.41</v>
      </c>
      <c r="G146" s="37">
        <f>G140+G141+G142+G143+G144+G145</f>
        <v>866.9</v>
      </c>
      <c r="H146" s="50"/>
    </row>
    <row r="147" spans="1:8" x14ac:dyDescent="0.4">
      <c r="A147" s="468" t="s">
        <v>59</v>
      </c>
      <c r="B147" s="180" t="s">
        <v>125</v>
      </c>
      <c r="C147" s="34">
        <v>30</v>
      </c>
      <c r="D147" s="34">
        <v>1.7</v>
      </c>
      <c r="E147" s="34">
        <v>2.2000000000000002</v>
      </c>
      <c r="F147" s="34">
        <v>27.15</v>
      </c>
      <c r="G147" s="100">
        <v>135</v>
      </c>
      <c r="H147" s="30"/>
    </row>
    <row r="148" spans="1:8" x14ac:dyDescent="0.4">
      <c r="A148" s="436"/>
      <c r="B148" s="169" t="s">
        <v>42</v>
      </c>
      <c r="C148" s="15">
        <v>200</v>
      </c>
      <c r="D148" s="11" t="s">
        <v>659</v>
      </c>
      <c r="E148" s="11" t="s">
        <v>660</v>
      </c>
      <c r="F148" s="42" t="s">
        <v>232</v>
      </c>
      <c r="G148" s="12" t="s">
        <v>630</v>
      </c>
      <c r="H148" s="45" t="s">
        <v>444</v>
      </c>
    </row>
    <row r="149" spans="1:8" x14ac:dyDescent="0.4">
      <c r="A149" s="434"/>
      <c r="B149" s="20" t="s">
        <v>81</v>
      </c>
      <c r="C149" s="43">
        <v>230</v>
      </c>
      <c r="D149" s="38">
        <f>D147+D148</f>
        <v>7.2</v>
      </c>
      <c r="E149" s="38">
        <f>E147+E148</f>
        <v>8.4</v>
      </c>
      <c r="F149" s="38">
        <f>F147+F148</f>
        <v>35.75</v>
      </c>
      <c r="G149" s="37">
        <f>G147+G148</f>
        <v>245</v>
      </c>
      <c r="H149" s="50"/>
    </row>
    <row r="150" spans="1:8" x14ac:dyDescent="0.4">
      <c r="A150" s="468" t="s">
        <v>8</v>
      </c>
      <c r="B150" s="146" t="s">
        <v>336</v>
      </c>
      <c r="C150" s="15">
        <v>90</v>
      </c>
      <c r="D150" s="11" t="s">
        <v>694</v>
      </c>
      <c r="E150" s="11" t="s">
        <v>695</v>
      </c>
      <c r="F150" s="11" t="s">
        <v>696</v>
      </c>
      <c r="G150" s="29">
        <v>163.80000000000001</v>
      </c>
      <c r="H150" s="58" t="s">
        <v>454</v>
      </c>
    </row>
    <row r="151" spans="1:8" x14ac:dyDescent="0.4">
      <c r="A151" s="436"/>
      <c r="B151" s="146" t="s">
        <v>159</v>
      </c>
      <c r="C151" s="65" t="s">
        <v>74</v>
      </c>
      <c r="D151" s="79" t="s">
        <v>160</v>
      </c>
      <c r="E151" s="79" t="s">
        <v>697</v>
      </c>
      <c r="F151" s="62" t="s">
        <v>698</v>
      </c>
      <c r="G151" s="63" t="s">
        <v>699</v>
      </c>
      <c r="H151" s="58" t="s">
        <v>435</v>
      </c>
    </row>
    <row r="152" spans="1:8" x14ac:dyDescent="0.4">
      <c r="A152" s="436"/>
      <c r="B152" s="162" t="s">
        <v>66</v>
      </c>
      <c r="C152" s="40">
        <v>50</v>
      </c>
      <c r="D152" s="32">
        <v>3.8</v>
      </c>
      <c r="E152" s="32">
        <v>0.4</v>
      </c>
      <c r="F152" s="32">
        <v>24.6</v>
      </c>
      <c r="G152" s="33">
        <v>117</v>
      </c>
      <c r="H152" s="30"/>
    </row>
    <row r="153" spans="1:8" x14ac:dyDescent="0.4">
      <c r="A153" s="436"/>
      <c r="B153" s="14" t="s">
        <v>34</v>
      </c>
      <c r="C153" s="15">
        <v>200</v>
      </c>
      <c r="D153" s="16">
        <v>0.1</v>
      </c>
      <c r="E153" s="16" t="s">
        <v>32</v>
      </c>
      <c r="F153" s="17">
        <v>9.1</v>
      </c>
      <c r="G153" s="12">
        <v>24.4</v>
      </c>
      <c r="H153" s="30" t="s">
        <v>430</v>
      </c>
    </row>
    <row r="154" spans="1:8" x14ac:dyDescent="0.4">
      <c r="A154" s="434"/>
      <c r="B154" s="20" t="s">
        <v>82</v>
      </c>
      <c r="C154" s="21">
        <v>495</v>
      </c>
      <c r="D154" s="48">
        <f>D150+D151+D152+D153</f>
        <v>22.500000000000004</v>
      </c>
      <c r="E154" s="48">
        <f>E150+E151+E152+E153</f>
        <v>13.209999999999999</v>
      </c>
      <c r="F154" s="48">
        <f>F150+F151+F152+F153</f>
        <v>76.52</v>
      </c>
      <c r="G154" s="49">
        <f>G150+G151+G152+G153</f>
        <v>506.2</v>
      </c>
      <c r="H154" s="50"/>
    </row>
    <row r="155" spans="1:8" x14ac:dyDescent="0.4">
      <c r="A155" s="472" t="s">
        <v>83</v>
      </c>
      <c r="B155" s="473"/>
      <c r="C155" s="49">
        <f>C154+C149+C146+C139+C137</f>
        <v>2215</v>
      </c>
      <c r="D155" s="48">
        <f>D154+D149+D146+D139+D137</f>
        <v>82.140000000000015</v>
      </c>
      <c r="E155" s="48">
        <f>E154+E149+E146+E139+E137</f>
        <v>71.77</v>
      </c>
      <c r="F155" s="48">
        <f>F154+F149+F146+F139+F137</f>
        <v>296.81</v>
      </c>
      <c r="G155" s="49">
        <f>G154+G149+G146+G139+G137</f>
        <v>2161.4</v>
      </c>
      <c r="H155" s="39"/>
    </row>
    <row r="156" spans="1:8" x14ac:dyDescent="0.4">
      <c r="A156" s="470" t="s">
        <v>24</v>
      </c>
      <c r="B156" s="470" t="s">
        <v>25</v>
      </c>
      <c r="C156" s="467" t="s">
        <v>26</v>
      </c>
      <c r="D156" s="467" t="s">
        <v>543</v>
      </c>
      <c r="E156" s="467"/>
      <c r="F156" s="467"/>
      <c r="G156" s="470" t="s">
        <v>38</v>
      </c>
      <c r="H156" s="470" t="s">
        <v>39</v>
      </c>
    </row>
    <row r="157" spans="1:8" x14ac:dyDescent="0.4">
      <c r="A157" s="471"/>
      <c r="B157" s="471"/>
      <c r="C157" s="468"/>
      <c r="D157" s="284" t="s">
        <v>4</v>
      </c>
      <c r="E157" s="284" t="s">
        <v>36</v>
      </c>
      <c r="F157" s="284" t="s">
        <v>30</v>
      </c>
      <c r="G157" s="471"/>
      <c r="H157" s="471"/>
    </row>
    <row r="158" spans="1:8" x14ac:dyDescent="0.4">
      <c r="A158" s="463" t="s">
        <v>351</v>
      </c>
      <c r="B158" s="464"/>
      <c r="C158" s="465"/>
      <c r="D158" s="465"/>
      <c r="E158" s="465"/>
      <c r="F158" s="465"/>
      <c r="G158" s="465"/>
      <c r="H158" s="466"/>
    </row>
    <row r="159" spans="1:8" x14ac:dyDescent="0.4">
      <c r="A159" s="467" t="s">
        <v>40</v>
      </c>
      <c r="B159" s="150" t="s">
        <v>744</v>
      </c>
      <c r="C159" s="15" t="s">
        <v>113</v>
      </c>
      <c r="D159" s="11" t="s">
        <v>170</v>
      </c>
      <c r="E159" s="11" t="s">
        <v>170</v>
      </c>
      <c r="F159" s="42" t="s">
        <v>16</v>
      </c>
      <c r="G159" s="12" t="s">
        <v>303</v>
      </c>
      <c r="H159" s="30" t="s">
        <v>458</v>
      </c>
    </row>
    <row r="160" spans="1:8" x14ac:dyDescent="0.4">
      <c r="A160" s="467"/>
      <c r="B160" s="146" t="s">
        <v>172</v>
      </c>
      <c r="C160" s="11" t="s">
        <v>648</v>
      </c>
      <c r="D160" s="10" t="s">
        <v>649</v>
      </c>
      <c r="E160" s="10" t="s">
        <v>48</v>
      </c>
      <c r="F160" s="53" t="s">
        <v>646</v>
      </c>
      <c r="G160" s="12" t="s">
        <v>650</v>
      </c>
      <c r="H160" s="30" t="s">
        <v>459</v>
      </c>
    </row>
    <row r="161" spans="1:8" x14ac:dyDescent="0.4">
      <c r="A161" s="467"/>
      <c r="B161" s="14" t="s">
        <v>34</v>
      </c>
      <c r="C161" s="15">
        <v>200</v>
      </c>
      <c r="D161" s="11" t="s">
        <v>378</v>
      </c>
      <c r="E161" s="11" t="s">
        <v>378</v>
      </c>
      <c r="F161" s="73" t="s">
        <v>625</v>
      </c>
      <c r="G161" s="29" t="s">
        <v>626</v>
      </c>
      <c r="H161" s="30" t="s">
        <v>436</v>
      </c>
    </row>
    <row r="162" spans="1:8" x14ac:dyDescent="0.4">
      <c r="A162" s="467"/>
      <c r="B162" s="20" t="s">
        <v>41</v>
      </c>
      <c r="C162" s="21">
        <v>460</v>
      </c>
      <c r="D162" s="22">
        <f>D159+D160+D161</f>
        <v>14.4</v>
      </c>
      <c r="E162" s="22">
        <f>E159+E160+E161</f>
        <v>15</v>
      </c>
      <c r="F162" s="22">
        <f>F159+F160+F161</f>
        <v>72.400000000000006</v>
      </c>
      <c r="G162" s="21">
        <f>G159+G160+G161</f>
        <v>512</v>
      </c>
      <c r="H162" s="19"/>
    </row>
    <row r="163" spans="1:8" x14ac:dyDescent="0.4">
      <c r="A163" s="468" t="s">
        <v>23</v>
      </c>
      <c r="B163" s="150" t="s">
        <v>346</v>
      </c>
      <c r="C163" s="15">
        <v>200</v>
      </c>
      <c r="D163" s="11" t="s">
        <v>93</v>
      </c>
      <c r="E163" s="11" t="s">
        <v>651</v>
      </c>
      <c r="F163" s="73" t="s">
        <v>652</v>
      </c>
      <c r="G163" s="29" t="s">
        <v>653</v>
      </c>
      <c r="H163" s="55" t="s">
        <v>505</v>
      </c>
    </row>
    <row r="164" spans="1:8" x14ac:dyDescent="0.4">
      <c r="A164" s="434"/>
      <c r="B164" s="25" t="s">
        <v>44</v>
      </c>
      <c r="C164" s="26">
        <v>100</v>
      </c>
      <c r="D164" s="22" t="str">
        <f>D163</f>
        <v>0,6</v>
      </c>
      <c r="E164" s="22" t="str">
        <f>E163</f>
        <v>0,26</v>
      </c>
      <c r="F164" s="22" t="str">
        <f>F163</f>
        <v>26,8</v>
      </c>
      <c r="G164" s="21" t="str">
        <f>G163</f>
        <v>111</v>
      </c>
      <c r="H164" s="55"/>
    </row>
    <row r="165" spans="1:8" x14ac:dyDescent="0.4">
      <c r="A165" s="435" t="s">
        <v>6</v>
      </c>
      <c r="B165" s="390" t="s">
        <v>176</v>
      </c>
      <c r="C165" s="306">
        <v>60</v>
      </c>
      <c r="D165" s="313" t="s">
        <v>71</v>
      </c>
      <c r="E165" s="313" t="s">
        <v>46</v>
      </c>
      <c r="F165" s="313" t="s">
        <v>61</v>
      </c>
      <c r="G165" s="329" t="s">
        <v>12</v>
      </c>
      <c r="H165" s="310" t="s">
        <v>490</v>
      </c>
    </row>
    <row r="166" spans="1:8" x14ac:dyDescent="0.4">
      <c r="A166" s="435"/>
      <c r="B166" s="150" t="s">
        <v>354</v>
      </c>
      <c r="C166" s="15">
        <v>250</v>
      </c>
      <c r="D166" s="11" t="s">
        <v>123</v>
      </c>
      <c r="E166" s="11" t="s">
        <v>295</v>
      </c>
      <c r="F166" s="42" t="s">
        <v>88</v>
      </c>
      <c r="G166" s="12" t="s">
        <v>672</v>
      </c>
      <c r="H166" s="58" t="s">
        <v>493</v>
      </c>
    </row>
    <row r="167" spans="1:8" x14ac:dyDescent="0.4">
      <c r="A167" s="435"/>
      <c r="B167" s="158" t="s">
        <v>582</v>
      </c>
      <c r="C167" s="15" t="s">
        <v>135</v>
      </c>
      <c r="D167" s="16">
        <v>9.9</v>
      </c>
      <c r="E167" s="11" t="s">
        <v>33</v>
      </c>
      <c r="F167" s="42" t="s">
        <v>348</v>
      </c>
      <c r="G167" s="12">
        <v>148</v>
      </c>
      <c r="H167" s="30" t="s">
        <v>700</v>
      </c>
    </row>
    <row r="168" spans="1:8" x14ac:dyDescent="0.4">
      <c r="A168" s="435"/>
      <c r="B168" s="159" t="s">
        <v>360</v>
      </c>
      <c r="C168" s="40">
        <v>150</v>
      </c>
      <c r="D168" s="40">
        <v>4.4000000000000004</v>
      </c>
      <c r="E168" s="40">
        <v>9.1999999999999993</v>
      </c>
      <c r="F168" s="40">
        <v>11.2</v>
      </c>
      <c r="G168" s="33">
        <v>145</v>
      </c>
      <c r="H168" s="30" t="s">
        <v>507</v>
      </c>
    </row>
    <row r="169" spans="1:8" x14ac:dyDescent="0.4">
      <c r="A169" s="435"/>
      <c r="B169" s="162" t="s">
        <v>50</v>
      </c>
      <c r="C169" s="15">
        <v>50</v>
      </c>
      <c r="D169" s="16" t="s">
        <v>51</v>
      </c>
      <c r="E169" s="16" t="s">
        <v>52</v>
      </c>
      <c r="F169" s="17" t="s">
        <v>53</v>
      </c>
      <c r="G169" s="12" t="s">
        <v>54</v>
      </c>
      <c r="H169" s="58"/>
    </row>
    <row r="170" spans="1:8" x14ac:dyDescent="0.4">
      <c r="A170" s="436"/>
      <c r="B170" s="35" t="s">
        <v>55</v>
      </c>
      <c r="C170" s="40">
        <v>200</v>
      </c>
      <c r="D170" s="32" t="s">
        <v>56</v>
      </c>
      <c r="E170" s="32" t="s">
        <v>56</v>
      </c>
      <c r="F170" s="97">
        <v>15</v>
      </c>
      <c r="G170" s="98">
        <v>57</v>
      </c>
      <c r="H170" s="45" t="s">
        <v>432</v>
      </c>
    </row>
    <row r="171" spans="1:8" x14ac:dyDescent="0.4">
      <c r="A171" s="434"/>
      <c r="B171" s="20" t="s">
        <v>80</v>
      </c>
      <c r="C171" s="59" t="s">
        <v>721</v>
      </c>
      <c r="D171" s="38">
        <f>D165+D166+D167+D168+D169+D170</f>
        <v>21.1</v>
      </c>
      <c r="E171" s="38">
        <f>E165+E166+E167+E168+E169+E170</f>
        <v>25.2</v>
      </c>
      <c r="F171" s="38">
        <f>F165+F166+F167+F168+F169+F170</f>
        <v>87.3</v>
      </c>
      <c r="G171" s="37">
        <f>G165+G166+G167+G168+G169+G170</f>
        <v>618.20000000000005</v>
      </c>
      <c r="H171" s="50"/>
    </row>
    <row r="172" spans="1:8" x14ac:dyDescent="0.4">
      <c r="A172" s="468" t="s">
        <v>59</v>
      </c>
      <c r="B172" s="169" t="s">
        <v>42</v>
      </c>
      <c r="C172" s="15">
        <v>200</v>
      </c>
      <c r="D172" s="11" t="s">
        <v>64</v>
      </c>
      <c r="E172" s="11" t="s">
        <v>192</v>
      </c>
      <c r="F172" s="42" t="s">
        <v>661</v>
      </c>
      <c r="G172" s="12" t="s">
        <v>662</v>
      </c>
      <c r="H172" s="30" t="s">
        <v>433</v>
      </c>
    </row>
    <row r="173" spans="1:8" x14ac:dyDescent="0.4">
      <c r="A173" s="436"/>
      <c r="B173" s="180" t="s">
        <v>60</v>
      </c>
      <c r="C173" s="34">
        <v>30</v>
      </c>
      <c r="D173" s="34">
        <v>2.04</v>
      </c>
      <c r="E173" s="34">
        <v>1.68</v>
      </c>
      <c r="F173" s="34">
        <v>18</v>
      </c>
      <c r="G173" s="100">
        <v>95</v>
      </c>
      <c r="H173" s="429"/>
    </row>
    <row r="174" spans="1:8" x14ac:dyDescent="0.4">
      <c r="A174" s="434"/>
      <c r="B174" s="20" t="s">
        <v>81</v>
      </c>
      <c r="C174" s="43">
        <v>230</v>
      </c>
      <c r="D174" s="22">
        <v>7.64</v>
      </c>
      <c r="E174" s="22">
        <v>1.77</v>
      </c>
      <c r="F174" s="22">
        <v>25.3</v>
      </c>
      <c r="G174" s="22">
        <v>145.28</v>
      </c>
      <c r="H174" s="50"/>
    </row>
    <row r="175" spans="1:8" x14ac:dyDescent="0.4">
      <c r="A175" s="468" t="s">
        <v>8</v>
      </c>
      <c r="B175" s="150" t="s">
        <v>65</v>
      </c>
      <c r="C175" s="15" t="s">
        <v>91</v>
      </c>
      <c r="D175" s="11" t="s">
        <v>412</v>
      </c>
      <c r="E175" s="11" t="s">
        <v>413</v>
      </c>
      <c r="F175" s="11" t="s">
        <v>415</v>
      </c>
      <c r="G175" s="29" t="s">
        <v>414</v>
      </c>
      <c r="H175" s="58" t="s">
        <v>478</v>
      </c>
    </row>
    <row r="176" spans="1:8" x14ac:dyDescent="0.4">
      <c r="A176" s="436"/>
      <c r="B176" s="162" t="s">
        <v>66</v>
      </c>
      <c r="C176" s="15">
        <v>200</v>
      </c>
      <c r="D176" s="11" t="s">
        <v>298</v>
      </c>
      <c r="E176" s="11" t="s">
        <v>95</v>
      </c>
      <c r="F176" s="42" t="s">
        <v>77</v>
      </c>
      <c r="G176" s="12" t="s">
        <v>722</v>
      </c>
      <c r="H176" s="45" t="s">
        <v>448</v>
      </c>
    </row>
    <row r="177" spans="1:8" x14ac:dyDescent="0.4">
      <c r="A177" s="436"/>
      <c r="B177" s="14" t="s">
        <v>34</v>
      </c>
      <c r="C177" s="11" t="s">
        <v>551</v>
      </c>
      <c r="D177" s="16">
        <v>0.4</v>
      </c>
      <c r="E177" s="17">
        <v>0.4</v>
      </c>
      <c r="F177" s="17">
        <v>9.8000000000000007</v>
      </c>
      <c r="G177" s="24">
        <v>47</v>
      </c>
      <c r="H177" s="39"/>
    </row>
    <row r="178" spans="1:8" x14ac:dyDescent="0.4">
      <c r="A178" s="434"/>
      <c r="B178" s="169" t="s">
        <v>190</v>
      </c>
      <c r="C178" s="21">
        <v>510</v>
      </c>
      <c r="D178" s="48">
        <f>D175+D176+D177</f>
        <v>29.4</v>
      </c>
      <c r="E178" s="48">
        <f>E175+E176+E177</f>
        <v>19.8</v>
      </c>
      <c r="F178" s="48">
        <f>F175+F176+F177</f>
        <v>63.3</v>
      </c>
      <c r="G178" s="49">
        <f>G175+G176+G177</f>
        <v>551</v>
      </c>
      <c r="H178" s="50"/>
    </row>
    <row r="179" spans="1:8" x14ac:dyDescent="0.4">
      <c r="A179" s="472" t="s">
        <v>83</v>
      </c>
      <c r="B179" s="473"/>
      <c r="C179" s="49">
        <f>C178+C174+C171+C164+C162</f>
        <v>2110</v>
      </c>
      <c r="D179" s="48">
        <f>D178+D174+D171+D164+D162</f>
        <v>73.14</v>
      </c>
      <c r="E179" s="48">
        <f>E178+E174+E171+E164+E162</f>
        <v>62.029999999999994</v>
      </c>
      <c r="F179" s="48">
        <f>F178+F174+F171+F164+F162</f>
        <v>275.10000000000002</v>
      </c>
      <c r="G179" s="49">
        <f>G178+G174+G171+G164+G162</f>
        <v>1937.48</v>
      </c>
      <c r="H179" s="39"/>
    </row>
    <row r="180" spans="1:8" x14ac:dyDescent="0.4">
      <c r="A180" s="470" t="s">
        <v>24</v>
      </c>
      <c r="B180" s="470" t="s">
        <v>25</v>
      </c>
      <c r="C180" s="467" t="s">
        <v>26</v>
      </c>
      <c r="D180" s="467" t="s">
        <v>543</v>
      </c>
      <c r="E180" s="467"/>
      <c r="F180" s="467"/>
      <c r="G180" s="470" t="s">
        <v>38</v>
      </c>
      <c r="H180" s="470" t="s">
        <v>39</v>
      </c>
    </row>
    <row r="181" spans="1:8" x14ac:dyDescent="0.4">
      <c r="A181" s="471"/>
      <c r="B181" s="471"/>
      <c r="C181" s="468"/>
      <c r="D181" s="284" t="s">
        <v>4</v>
      </c>
      <c r="E181" s="284" t="s">
        <v>36</v>
      </c>
      <c r="F181" s="284" t="s">
        <v>30</v>
      </c>
      <c r="G181" s="471"/>
      <c r="H181" s="471"/>
    </row>
    <row r="182" spans="1:8" x14ac:dyDescent="0.4">
      <c r="A182" s="463" t="s">
        <v>357</v>
      </c>
      <c r="B182" s="464"/>
      <c r="C182" s="465"/>
      <c r="D182" s="465"/>
      <c r="E182" s="465"/>
      <c r="F182" s="465"/>
      <c r="G182" s="465"/>
      <c r="H182" s="466"/>
    </row>
    <row r="183" spans="1:8" x14ac:dyDescent="0.4">
      <c r="A183" s="467" t="s">
        <v>40</v>
      </c>
      <c r="B183" s="162" t="s">
        <v>747</v>
      </c>
      <c r="C183" s="40" t="s">
        <v>113</v>
      </c>
      <c r="D183" s="40">
        <v>7.4</v>
      </c>
      <c r="E183" s="84">
        <v>8</v>
      </c>
      <c r="F183" s="40">
        <v>36.5</v>
      </c>
      <c r="G183" s="33">
        <v>241</v>
      </c>
      <c r="H183" s="30" t="s">
        <v>471</v>
      </c>
    </row>
    <row r="184" spans="1:8" x14ac:dyDescent="0.4">
      <c r="A184" s="467"/>
      <c r="B184" s="146" t="s">
        <v>141</v>
      </c>
      <c r="C184" s="11" t="s">
        <v>645</v>
      </c>
      <c r="D184" s="10" t="s">
        <v>212</v>
      </c>
      <c r="E184" s="10" t="s">
        <v>310</v>
      </c>
      <c r="F184" s="53" t="s">
        <v>646</v>
      </c>
      <c r="G184" s="12" t="s">
        <v>647</v>
      </c>
      <c r="H184" s="30" t="s">
        <v>451</v>
      </c>
    </row>
    <row r="185" spans="1:8" x14ac:dyDescent="0.4">
      <c r="A185" s="467"/>
      <c r="B185" s="14" t="s">
        <v>34</v>
      </c>
      <c r="C185" s="8">
        <v>200</v>
      </c>
      <c r="D185" s="10" t="s">
        <v>46</v>
      </c>
      <c r="E185" s="10" t="s">
        <v>46</v>
      </c>
      <c r="F185" s="53" t="s">
        <v>622</v>
      </c>
      <c r="G185" s="12" t="s">
        <v>623</v>
      </c>
      <c r="H185" s="54" t="s">
        <v>439</v>
      </c>
    </row>
    <row r="186" spans="1:8" x14ac:dyDescent="0.4">
      <c r="A186" s="467"/>
      <c r="B186" s="20" t="s">
        <v>41</v>
      </c>
      <c r="C186" s="21">
        <v>465</v>
      </c>
      <c r="D186" s="22">
        <f>D185+D184+D183</f>
        <v>18</v>
      </c>
      <c r="E186" s="22">
        <f>E185+E184+E183</f>
        <v>15.4</v>
      </c>
      <c r="F186" s="22">
        <f>F185+F184+F183</f>
        <v>75.3</v>
      </c>
      <c r="G186" s="21">
        <f>G185+G184+G183</f>
        <v>506.3</v>
      </c>
      <c r="H186" s="55"/>
    </row>
    <row r="187" spans="1:8" x14ac:dyDescent="0.4">
      <c r="A187" s="468" t="s">
        <v>23</v>
      </c>
      <c r="B187" s="169" t="s">
        <v>42</v>
      </c>
      <c r="C187" s="11" t="s">
        <v>5</v>
      </c>
      <c r="D187" s="16">
        <v>1.44</v>
      </c>
      <c r="E187" s="17">
        <v>0.67</v>
      </c>
      <c r="F187" s="17">
        <v>15.43</v>
      </c>
      <c r="G187" s="24">
        <v>112</v>
      </c>
      <c r="H187" s="45" t="s">
        <v>624</v>
      </c>
    </row>
    <row r="188" spans="1:8" x14ac:dyDescent="0.4">
      <c r="A188" s="434"/>
      <c r="B188" s="25" t="s">
        <v>44</v>
      </c>
      <c r="C188" s="26">
        <v>200</v>
      </c>
      <c r="D188" s="22">
        <f>D187</f>
        <v>1.44</v>
      </c>
      <c r="E188" s="22">
        <f>E187</f>
        <v>0.67</v>
      </c>
      <c r="F188" s="22">
        <f>F187</f>
        <v>15.43</v>
      </c>
      <c r="G188" s="21">
        <f>G187</f>
        <v>112</v>
      </c>
      <c r="H188" s="55"/>
    </row>
    <row r="189" spans="1:8" x14ac:dyDescent="0.4">
      <c r="A189" s="435" t="s">
        <v>6</v>
      </c>
      <c r="B189" s="390" t="s">
        <v>585</v>
      </c>
      <c r="C189" s="306">
        <v>60</v>
      </c>
      <c r="D189" s="313" t="s">
        <v>93</v>
      </c>
      <c r="E189" s="313" t="s">
        <v>46</v>
      </c>
      <c r="F189" s="313" t="s">
        <v>94</v>
      </c>
      <c r="G189" s="329">
        <v>60</v>
      </c>
      <c r="H189" s="333" t="s">
        <v>586</v>
      </c>
    </row>
    <row r="190" spans="1:8" x14ac:dyDescent="0.4">
      <c r="A190" s="435"/>
      <c r="B190" s="158" t="s">
        <v>335</v>
      </c>
      <c r="C190" s="8" t="s">
        <v>673</v>
      </c>
      <c r="D190" s="11" t="s">
        <v>99</v>
      </c>
      <c r="E190" s="11" t="s">
        <v>683</v>
      </c>
      <c r="F190" s="11" t="s">
        <v>684</v>
      </c>
      <c r="G190" s="29" t="s">
        <v>685</v>
      </c>
      <c r="H190" s="30" t="s">
        <v>453</v>
      </c>
    </row>
    <row r="191" spans="1:8" x14ac:dyDescent="0.4">
      <c r="A191" s="435"/>
      <c r="B191" s="150" t="s">
        <v>544</v>
      </c>
      <c r="C191" s="8">
        <v>220</v>
      </c>
      <c r="D191" s="10" t="s">
        <v>686</v>
      </c>
      <c r="E191" s="10" t="s">
        <v>503</v>
      </c>
      <c r="F191" s="10" t="s">
        <v>641</v>
      </c>
      <c r="G191" s="12" t="s">
        <v>687</v>
      </c>
      <c r="H191" s="27" t="s">
        <v>513</v>
      </c>
    </row>
    <row r="192" spans="1:8" x14ac:dyDescent="0.4">
      <c r="A192" s="435"/>
      <c r="B192" s="162" t="s">
        <v>50</v>
      </c>
      <c r="C192" s="15">
        <v>50</v>
      </c>
      <c r="D192" s="16" t="s">
        <v>51</v>
      </c>
      <c r="E192" s="16" t="s">
        <v>52</v>
      </c>
      <c r="F192" s="17" t="s">
        <v>53</v>
      </c>
      <c r="G192" s="12" t="s">
        <v>54</v>
      </c>
      <c r="H192" s="58"/>
    </row>
    <row r="193" spans="1:8" x14ac:dyDescent="0.4">
      <c r="A193" s="436"/>
      <c r="B193" s="150" t="s">
        <v>210</v>
      </c>
      <c r="C193" s="15">
        <v>200</v>
      </c>
      <c r="D193" s="11" t="s">
        <v>628</v>
      </c>
      <c r="E193" s="11" t="s">
        <v>629</v>
      </c>
      <c r="F193" s="42" t="s">
        <v>301</v>
      </c>
      <c r="G193" s="12" t="s">
        <v>630</v>
      </c>
      <c r="H193" s="45" t="s">
        <v>450</v>
      </c>
    </row>
    <row r="194" spans="1:8" x14ac:dyDescent="0.4">
      <c r="A194" s="434"/>
      <c r="B194" s="20" t="s">
        <v>80</v>
      </c>
      <c r="C194" s="21">
        <v>790</v>
      </c>
      <c r="D194" s="38">
        <f>D189+D190+D191+D192+D193</f>
        <v>27.799999999999997</v>
      </c>
      <c r="E194" s="38">
        <f>E189+E190+E191+E192+E193</f>
        <v>33.549999999999997</v>
      </c>
      <c r="F194" s="38">
        <f>F189+F190+F191+F192+F193</f>
        <v>128.1</v>
      </c>
      <c r="G194" s="37">
        <f>G189+G190+G191+G192+G193</f>
        <v>882</v>
      </c>
      <c r="H194" s="50"/>
    </row>
    <row r="195" spans="1:8" hidden="1" x14ac:dyDescent="0.4">
      <c r="A195" s="468" t="s">
        <v>59</v>
      </c>
      <c r="B195" s="180"/>
      <c r="C195" s="34"/>
      <c r="D195" s="34"/>
      <c r="E195" s="34"/>
      <c r="F195" s="34"/>
      <c r="G195" s="100"/>
      <c r="H195" s="30"/>
    </row>
    <row r="196" spans="1:8" x14ac:dyDescent="0.4">
      <c r="A196" s="436"/>
      <c r="B196" s="169" t="s">
        <v>42</v>
      </c>
      <c r="C196" s="15">
        <v>200</v>
      </c>
      <c r="D196" s="11" t="s">
        <v>659</v>
      </c>
      <c r="E196" s="11" t="s">
        <v>660</v>
      </c>
      <c r="F196" s="42" t="s">
        <v>232</v>
      </c>
      <c r="G196" s="12" t="s">
        <v>630</v>
      </c>
      <c r="H196" s="45" t="s">
        <v>444</v>
      </c>
    </row>
    <row r="197" spans="1:8" x14ac:dyDescent="0.4">
      <c r="A197" s="434"/>
      <c r="B197" s="20" t="s">
        <v>81</v>
      </c>
      <c r="C197" s="43">
        <f>C196+C195</f>
        <v>200</v>
      </c>
      <c r="D197" s="43">
        <f>D196+D195</f>
        <v>5.5</v>
      </c>
      <c r="E197" s="43">
        <f>E196+E195</f>
        <v>6.2</v>
      </c>
      <c r="F197" s="43">
        <f>F196+F195</f>
        <v>8.6</v>
      </c>
      <c r="G197" s="37">
        <f>G196+G195</f>
        <v>110</v>
      </c>
      <c r="H197" s="50"/>
    </row>
    <row r="198" spans="1:8" x14ac:dyDescent="0.4">
      <c r="A198" s="468" t="s">
        <v>8</v>
      </c>
      <c r="B198" s="159" t="s">
        <v>391</v>
      </c>
      <c r="C198" s="40">
        <v>130</v>
      </c>
      <c r="D198" s="40">
        <v>15</v>
      </c>
      <c r="E198" s="40">
        <v>14.5</v>
      </c>
      <c r="F198" s="40">
        <v>36.9</v>
      </c>
      <c r="G198" s="33">
        <v>337.5</v>
      </c>
      <c r="H198" s="55" t="s">
        <v>525</v>
      </c>
    </row>
    <row r="199" spans="1:8" x14ac:dyDescent="0.4">
      <c r="A199" s="436"/>
      <c r="B199" s="14" t="s">
        <v>34</v>
      </c>
      <c r="C199" s="15">
        <v>200</v>
      </c>
      <c r="D199" s="16">
        <v>0.1</v>
      </c>
      <c r="E199" s="16" t="s">
        <v>32</v>
      </c>
      <c r="F199" s="17">
        <v>9.1</v>
      </c>
      <c r="G199" s="12">
        <v>24.4</v>
      </c>
      <c r="H199" s="30" t="s">
        <v>430</v>
      </c>
    </row>
    <row r="200" spans="1:8" x14ac:dyDescent="0.4">
      <c r="A200" s="436"/>
      <c r="B200" s="180" t="s">
        <v>162</v>
      </c>
      <c r="C200" s="8">
        <v>200</v>
      </c>
      <c r="D200" s="11" t="s">
        <v>76</v>
      </c>
      <c r="E200" s="11" t="s">
        <v>654</v>
      </c>
      <c r="F200" s="42" t="s">
        <v>178</v>
      </c>
      <c r="G200" s="12" t="s">
        <v>655</v>
      </c>
      <c r="H200" s="34" t="s">
        <v>446</v>
      </c>
    </row>
    <row r="201" spans="1:8" x14ac:dyDescent="0.4">
      <c r="A201" s="434"/>
      <c r="B201" s="20" t="s">
        <v>82</v>
      </c>
      <c r="C201" s="21">
        <f>SUM(C198:C200)</f>
        <v>530</v>
      </c>
      <c r="D201" s="22">
        <f>D198+D199+D200</f>
        <v>15.4</v>
      </c>
      <c r="E201" s="22">
        <f>E198+E199+E200</f>
        <v>34.729999999999997</v>
      </c>
      <c r="F201" s="22">
        <f>F198+F199+F200</f>
        <v>48.6</v>
      </c>
      <c r="G201" s="21">
        <f>G198+G199+G200</f>
        <v>450.9</v>
      </c>
      <c r="H201" s="39"/>
    </row>
    <row r="202" spans="1:8" x14ac:dyDescent="0.4">
      <c r="A202" s="472" t="s">
        <v>83</v>
      </c>
      <c r="B202" s="473"/>
      <c r="C202" s="49">
        <f>C201+C197+C194+C188+C186</f>
        <v>2185</v>
      </c>
      <c r="D202" s="48">
        <f>D201+D197+D194+D188+D186</f>
        <v>68.139999999999986</v>
      </c>
      <c r="E202" s="48">
        <f>E201+E197+E194+E188+E186</f>
        <v>90.55</v>
      </c>
      <c r="F202" s="48">
        <f>F201+F197+F194+F188+F186</f>
        <v>276.03000000000003</v>
      </c>
      <c r="G202" s="49">
        <f>G201+G197+G194+G188+G186</f>
        <v>2061.2000000000003</v>
      </c>
      <c r="H202" s="39"/>
    </row>
    <row r="203" spans="1:8" x14ac:dyDescent="0.4">
      <c r="A203" s="470" t="s">
        <v>24</v>
      </c>
      <c r="B203" s="470" t="s">
        <v>25</v>
      </c>
      <c r="C203" s="467" t="s">
        <v>26</v>
      </c>
      <c r="D203" s="467" t="s">
        <v>543</v>
      </c>
      <c r="E203" s="467"/>
      <c r="F203" s="467"/>
      <c r="G203" s="470" t="s">
        <v>38</v>
      </c>
      <c r="H203" s="470" t="s">
        <v>39</v>
      </c>
    </row>
    <row r="204" spans="1:8" x14ac:dyDescent="0.4">
      <c r="A204" s="471"/>
      <c r="B204" s="471"/>
      <c r="C204" s="468"/>
      <c r="D204" s="284" t="s">
        <v>4</v>
      </c>
      <c r="E204" s="284" t="s">
        <v>36</v>
      </c>
      <c r="F204" s="284" t="s">
        <v>30</v>
      </c>
      <c r="G204" s="471"/>
      <c r="H204" s="471"/>
    </row>
    <row r="205" spans="1:8" x14ac:dyDescent="0.4">
      <c r="A205" s="463" t="s">
        <v>358</v>
      </c>
      <c r="B205" s="464"/>
      <c r="C205" s="465"/>
      <c r="D205" s="465"/>
      <c r="E205" s="465"/>
      <c r="F205" s="465"/>
      <c r="G205" s="465"/>
      <c r="H205" s="466"/>
    </row>
    <row r="206" spans="1:8" x14ac:dyDescent="0.4">
      <c r="A206" s="467" t="s">
        <v>40</v>
      </c>
      <c r="B206" s="150" t="s">
        <v>748</v>
      </c>
      <c r="C206" s="8" t="s">
        <v>403</v>
      </c>
      <c r="D206" s="11" t="s">
        <v>317</v>
      </c>
      <c r="E206" s="11" t="s">
        <v>338</v>
      </c>
      <c r="F206" s="11" t="s">
        <v>634</v>
      </c>
      <c r="G206" s="29" t="s">
        <v>635</v>
      </c>
      <c r="H206" s="30" t="s">
        <v>462</v>
      </c>
    </row>
    <row r="207" spans="1:8" x14ac:dyDescent="0.4">
      <c r="A207" s="467"/>
      <c r="B207" s="18" t="s">
        <v>104</v>
      </c>
      <c r="C207" s="8">
        <v>50</v>
      </c>
      <c r="D207" s="11">
        <v>3.2</v>
      </c>
      <c r="E207" s="11">
        <v>0.3</v>
      </c>
      <c r="F207" s="11">
        <v>15.3</v>
      </c>
      <c r="G207" s="12">
        <v>79</v>
      </c>
      <c r="H207" s="91" t="s">
        <v>459</v>
      </c>
    </row>
    <row r="208" spans="1:8" x14ac:dyDescent="0.4">
      <c r="A208" s="467"/>
      <c r="B208" s="14" t="s">
        <v>34</v>
      </c>
      <c r="C208" s="15">
        <v>200</v>
      </c>
      <c r="D208" s="11" t="s">
        <v>298</v>
      </c>
      <c r="E208" s="11" t="s">
        <v>95</v>
      </c>
      <c r="F208" s="42" t="s">
        <v>77</v>
      </c>
      <c r="G208" s="12" t="s">
        <v>722</v>
      </c>
      <c r="H208" s="45" t="s">
        <v>448</v>
      </c>
    </row>
    <row r="209" spans="1:8" x14ac:dyDescent="0.4">
      <c r="A209" s="467"/>
      <c r="B209" s="20" t="s">
        <v>41</v>
      </c>
      <c r="C209" s="21">
        <v>420</v>
      </c>
      <c r="D209" s="22">
        <f>D208+D207+D206</f>
        <v>27</v>
      </c>
      <c r="E209" s="22">
        <f>E208+E207+E206</f>
        <v>15.8</v>
      </c>
      <c r="F209" s="22">
        <f>F208+F207+F206</f>
        <v>93.7</v>
      </c>
      <c r="G209" s="21">
        <f>G208+G207+G206</f>
        <v>622</v>
      </c>
      <c r="H209" s="55"/>
    </row>
    <row r="210" spans="1:8" x14ac:dyDescent="0.4">
      <c r="A210" s="468" t="s">
        <v>23</v>
      </c>
      <c r="B210" s="180" t="s">
        <v>131</v>
      </c>
      <c r="C210" s="34">
        <v>150</v>
      </c>
      <c r="D210" s="34">
        <v>0.4</v>
      </c>
      <c r="E210" s="34">
        <v>0.3</v>
      </c>
      <c r="F210" s="34">
        <v>10.3</v>
      </c>
      <c r="G210" s="34">
        <v>47</v>
      </c>
      <c r="H210" s="45"/>
    </row>
    <row r="211" spans="1:8" x14ac:dyDescent="0.4">
      <c r="A211" s="434"/>
      <c r="B211" s="25" t="s">
        <v>44</v>
      </c>
      <c r="C211" s="26">
        <v>150</v>
      </c>
      <c r="D211" s="22">
        <f>D210</f>
        <v>0.4</v>
      </c>
      <c r="E211" s="22">
        <f>E210</f>
        <v>0.3</v>
      </c>
      <c r="F211" s="22">
        <f>F210</f>
        <v>10.3</v>
      </c>
      <c r="G211" s="21">
        <f>G210</f>
        <v>47</v>
      </c>
      <c r="H211" s="55"/>
    </row>
    <row r="212" spans="1:8" x14ac:dyDescent="0.4">
      <c r="A212" s="435" t="s">
        <v>6</v>
      </c>
      <c r="B212" s="162" t="s">
        <v>202</v>
      </c>
      <c r="C212" s="40">
        <v>60</v>
      </c>
      <c r="D212" s="40">
        <v>0.8</v>
      </c>
      <c r="E212" s="40">
        <v>1.4</v>
      </c>
      <c r="F212" s="40">
        <v>4.3</v>
      </c>
      <c r="G212" s="33">
        <v>33</v>
      </c>
      <c r="H212" s="54" t="s">
        <v>452</v>
      </c>
    </row>
    <row r="213" spans="1:8" x14ac:dyDescent="0.4">
      <c r="A213" s="435"/>
      <c r="B213" s="158" t="s">
        <v>258</v>
      </c>
      <c r="C213" s="15" t="s">
        <v>673</v>
      </c>
      <c r="D213" s="56" t="s">
        <v>72</v>
      </c>
      <c r="E213" s="42" t="s">
        <v>92</v>
      </c>
      <c r="F213" s="42" t="s">
        <v>343</v>
      </c>
      <c r="G213" s="24" t="s">
        <v>681</v>
      </c>
      <c r="H213" s="58" t="s">
        <v>464</v>
      </c>
    </row>
    <row r="214" spans="1:8" x14ac:dyDescent="0.4">
      <c r="A214" s="435"/>
      <c r="B214" s="150" t="s">
        <v>242</v>
      </c>
      <c r="C214" s="8" t="s">
        <v>246</v>
      </c>
      <c r="D214" s="11">
        <v>19.2</v>
      </c>
      <c r="E214" s="11">
        <v>14.3</v>
      </c>
      <c r="F214" s="11">
        <v>5.0999999999999996</v>
      </c>
      <c r="G214" s="29">
        <v>226</v>
      </c>
      <c r="H214" s="13" t="s">
        <v>434</v>
      </c>
    </row>
    <row r="215" spans="1:8" x14ac:dyDescent="0.4">
      <c r="A215" s="435"/>
      <c r="B215" s="150" t="s">
        <v>270</v>
      </c>
      <c r="C215" s="61" t="s">
        <v>74</v>
      </c>
      <c r="D215" s="79" t="s">
        <v>187</v>
      </c>
      <c r="E215" s="79" t="s">
        <v>276</v>
      </c>
      <c r="F215" s="62" t="s">
        <v>277</v>
      </c>
      <c r="G215" s="63" t="s">
        <v>278</v>
      </c>
      <c r="H215" s="64" t="s">
        <v>435</v>
      </c>
    </row>
    <row r="216" spans="1:8" x14ac:dyDescent="0.4">
      <c r="A216" s="435"/>
      <c r="B216" s="162" t="s">
        <v>50</v>
      </c>
      <c r="C216" s="15">
        <v>50</v>
      </c>
      <c r="D216" s="16" t="s">
        <v>51</v>
      </c>
      <c r="E216" s="16" t="s">
        <v>52</v>
      </c>
      <c r="F216" s="17" t="s">
        <v>53</v>
      </c>
      <c r="G216" s="12" t="s">
        <v>54</v>
      </c>
      <c r="H216" s="58"/>
    </row>
    <row r="217" spans="1:8" x14ac:dyDescent="0.4">
      <c r="A217" s="436"/>
      <c r="B217" s="150" t="s">
        <v>340</v>
      </c>
      <c r="C217" s="15">
        <v>200</v>
      </c>
      <c r="D217" s="11" t="s">
        <v>628</v>
      </c>
      <c r="E217" s="11" t="s">
        <v>629</v>
      </c>
      <c r="F217" s="42" t="s">
        <v>633</v>
      </c>
      <c r="G217" s="12" t="s">
        <v>630</v>
      </c>
      <c r="H217" s="45" t="s">
        <v>450</v>
      </c>
    </row>
    <row r="218" spans="1:8" x14ac:dyDescent="0.4">
      <c r="A218" s="434"/>
      <c r="B218" s="20" t="s">
        <v>80</v>
      </c>
      <c r="C218" s="59" t="s">
        <v>725</v>
      </c>
      <c r="D218" s="38">
        <f>D212+D213+D214+D215+D216+D217</f>
        <v>35.300000000000004</v>
      </c>
      <c r="E218" s="38">
        <f>E212+E213+E214+E215+E216+E217</f>
        <v>27.55</v>
      </c>
      <c r="F218" s="38">
        <f>F212+F213+F214+F215+F216+F217</f>
        <v>116.85000000000001</v>
      </c>
      <c r="G218" s="37">
        <f>G212+G213+G214+G215+G216+G217</f>
        <v>814.5</v>
      </c>
      <c r="H218" s="50"/>
    </row>
    <row r="219" spans="1:8" x14ac:dyDescent="0.4">
      <c r="A219" s="468" t="s">
        <v>59</v>
      </c>
      <c r="B219" s="169" t="s">
        <v>42</v>
      </c>
      <c r="C219" s="15">
        <v>200</v>
      </c>
      <c r="D219" s="11" t="s">
        <v>64</v>
      </c>
      <c r="E219" s="11" t="s">
        <v>192</v>
      </c>
      <c r="F219" s="42" t="s">
        <v>661</v>
      </c>
      <c r="G219" s="12" t="s">
        <v>662</v>
      </c>
      <c r="H219" s="30" t="s">
        <v>433</v>
      </c>
    </row>
    <row r="220" spans="1:8" x14ac:dyDescent="0.4">
      <c r="A220" s="434"/>
      <c r="B220" s="20" t="s">
        <v>81</v>
      </c>
      <c r="C220" s="26">
        <v>200</v>
      </c>
      <c r="D220" s="22" t="s">
        <v>64</v>
      </c>
      <c r="E220" s="22" t="s">
        <v>192</v>
      </c>
      <c r="F220" s="22" t="s">
        <v>661</v>
      </c>
      <c r="G220" s="21" t="s">
        <v>662</v>
      </c>
      <c r="H220" s="50"/>
    </row>
    <row r="221" spans="1:8" x14ac:dyDescent="0.4">
      <c r="A221" s="468" t="s">
        <v>8</v>
      </c>
      <c r="B221" s="150" t="s">
        <v>49</v>
      </c>
      <c r="C221" s="31" t="s">
        <v>113</v>
      </c>
      <c r="D221" s="32">
        <v>12.8</v>
      </c>
      <c r="E221" s="32">
        <v>9.18</v>
      </c>
      <c r="F221" s="32">
        <v>21.41</v>
      </c>
      <c r="G221" s="33">
        <v>212</v>
      </c>
      <c r="H221" s="30" t="s">
        <v>501</v>
      </c>
    </row>
    <row r="222" spans="1:8" x14ac:dyDescent="0.4">
      <c r="A222" s="436"/>
      <c r="B222" s="150" t="s">
        <v>34</v>
      </c>
      <c r="C222" s="15">
        <v>200</v>
      </c>
      <c r="D222" s="11" t="s">
        <v>378</v>
      </c>
      <c r="E222" s="11" t="s">
        <v>378</v>
      </c>
      <c r="F222" s="73" t="s">
        <v>625</v>
      </c>
      <c r="G222" s="29" t="s">
        <v>626</v>
      </c>
      <c r="H222" s="58" t="s">
        <v>436</v>
      </c>
    </row>
    <row r="223" spans="1:8" x14ac:dyDescent="0.4">
      <c r="A223" s="436"/>
      <c r="B223" s="162" t="s">
        <v>66</v>
      </c>
      <c r="C223" s="40">
        <v>50</v>
      </c>
      <c r="D223" s="32">
        <v>3.8</v>
      </c>
      <c r="E223" s="32">
        <v>0.4</v>
      </c>
      <c r="F223" s="32">
        <v>24.6</v>
      </c>
      <c r="G223" s="33">
        <v>117</v>
      </c>
      <c r="H223" s="58" t="s">
        <v>432</v>
      </c>
    </row>
    <row r="224" spans="1:8" hidden="1" x14ac:dyDescent="0.4">
      <c r="A224" s="436"/>
      <c r="B224" s="180"/>
      <c r="C224" s="120"/>
      <c r="D224" s="78"/>
      <c r="E224" s="78"/>
      <c r="F224" s="121"/>
      <c r="G224" s="123"/>
      <c r="H224" s="30"/>
    </row>
    <row r="225" spans="1:8" x14ac:dyDescent="0.4">
      <c r="A225" s="434"/>
      <c r="B225" s="20" t="s">
        <v>82</v>
      </c>
      <c r="C225" s="21">
        <v>555</v>
      </c>
      <c r="D225" s="48">
        <f>D221+D222+D223+D224</f>
        <v>18</v>
      </c>
      <c r="E225" s="48">
        <f>E221+E222+E223+E224</f>
        <v>10.98</v>
      </c>
      <c r="F225" s="48">
        <f>F221+F222+F223+F224</f>
        <v>57.21</v>
      </c>
      <c r="G225" s="49">
        <f>G221+G222+G223+G224</f>
        <v>390</v>
      </c>
      <c r="H225" s="39"/>
    </row>
    <row r="226" spans="1:8" x14ac:dyDescent="0.4">
      <c r="A226" s="472" t="s">
        <v>83</v>
      </c>
      <c r="B226" s="473"/>
      <c r="C226" s="49">
        <f>C225+C220+C218+C211+C209</f>
        <v>2155</v>
      </c>
      <c r="D226" s="49">
        <f>D225+D220+D218+D211+D209</f>
        <v>86.300000000000011</v>
      </c>
      <c r="E226" s="49">
        <f>E225+E220+E218+E211+E209</f>
        <v>54.72</v>
      </c>
      <c r="F226" s="49">
        <f>F225+F220+F218+F211+F209</f>
        <v>285.36</v>
      </c>
      <c r="G226" s="49">
        <f>G225+G220+G218+G211+G209</f>
        <v>1923.78</v>
      </c>
      <c r="H226" s="39"/>
    </row>
    <row r="227" spans="1:8" x14ac:dyDescent="0.4">
      <c r="A227" s="470" t="s">
        <v>24</v>
      </c>
      <c r="B227" s="470" t="s">
        <v>25</v>
      </c>
      <c r="C227" s="467" t="s">
        <v>26</v>
      </c>
      <c r="D227" s="467" t="s">
        <v>543</v>
      </c>
      <c r="E227" s="467"/>
      <c r="F227" s="467"/>
      <c r="G227" s="470" t="s">
        <v>38</v>
      </c>
      <c r="H227" s="470" t="s">
        <v>39</v>
      </c>
    </row>
    <row r="228" spans="1:8" x14ac:dyDescent="0.4">
      <c r="A228" s="471"/>
      <c r="B228" s="471"/>
      <c r="C228" s="468"/>
      <c r="D228" s="284" t="s">
        <v>4</v>
      </c>
      <c r="E228" s="284" t="s">
        <v>36</v>
      </c>
      <c r="F228" s="284" t="s">
        <v>30</v>
      </c>
      <c r="G228" s="471"/>
      <c r="H228" s="471"/>
    </row>
    <row r="229" spans="1:8" x14ac:dyDescent="0.4">
      <c r="A229" s="463" t="s">
        <v>359</v>
      </c>
      <c r="B229" s="464"/>
      <c r="C229" s="465"/>
      <c r="D229" s="465"/>
      <c r="E229" s="465"/>
      <c r="F229" s="465"/>
      <c r="G229" s="465"/>
      <c r="H229" s="466"/>
    </row>
    <row r="230" spans="1:8" x14ac:dyDescent="0.4">
      <c r="A230" s="467" t="s">
        <v>40</v>
      </c>
      <c r="B230" s="158" t="s">
        <v>159</v>
      </c>
      <c r="C230" s="15" t="s">
        <v>113</v>
      </c>
      <c r="D230" s="93">
        <v>7.7</v>
      </c>
      <c r="E230" s="93">
        <v>10.1</v>
      </c>
      <c r="F230" s="93">
        <v>43.9</v>
      </c>
      <c r="G230" s="29">
        <v>297</v>
      </c>
      <c r="H230" s="30" t="s">
        <v>495</v>
      </c>
    </row>
    <row r="231" spans="1:8" x14ac:dyDescent="0.4">
      <c r="A231" s="467"/>
      <c r="B231" s="150" t="s">
        <v>34</v>
      </c>
      <c r="C231" s="11" t="s">
        <v>645</v>
      </c>
      <c r="D231" s="10" t="s">
        <v>212</v>
      </c>
      <c r="E231" s="10" t="s">
        <v>310</v>
      </c>
      <c r="F231" s="53" t="s">
        <v>646</v>
      </c>
      <c r="G231" s="12" t="s">
        <v>647</v>
      </c>
      <c r="H231" s="46" t="s">
        <v>451</v>
      </c>
    </row>
    <row r="232" spans="1:8" x14ac:dyDescent="0.4">
      <c r="A232" s="467"/>
      <c r="B232" s="180" t="s">
        <v>89</v>
      </c>
      <c r="C232" s="8">
        <v>200</v>
      </c>
      <c r="D232" s="10" t="s">
        <v>46</v>
      </c>
      <c r="E232" s="10" t="s">
        <v>46</v>
      </c>
      <c r="F232" s="53" t="s">
        <v>622</v>
      </c>
      <c r="G232" s="12" t="s">
        <v>623</v>
      </c>
      <c r="H232" s="58" t="s">
        <v>439</v>
      </c>
    </row>
    <row r="233" spans="1:8" x14ac:dyDescent="0.4">
      <c r="A233" s="467"/>
      <c r="B233" s="20" t="s">
        <v>41</v>
      </c>
      <c r="C233" s="21">
        <v>470</v>
      </c>
      <c r="D233" s="22">
        <f>D232+D231+D230</f>
        <v>18.3</v>
      </c>
      <c r="E233" s="22">
        <f>E232+E231+E230</f>
        <v>17.5</v>
      </c>
      <c r="F233" s="22">
        <f>F232+F231+F230</f>
        <v>82.699999999999989</v>
      </c>
      <c r="G233" s="21">
        <f>G232+G231+G230</f>
        <v>562.29999999999995</v>
      </c>
      <c r="H233" s="55"/>
    </row>
    <row r="234" spans="1:8" x14ac:dyDescent="0.4">
      <c r="A234" s="468" t="s">
        <v>23</v>
      </c>
      <c r="B234" s="169" t="s">
        <v>42</v>
      </c>
      <c r="C234" s="11" t="s">
        <v>5</v>
      </c>
      <c r="D234" s="16">
        <v>1.44</v>
      </c>
      <c r="E234" s="17">
        <v>0.67</v>
      </c>
      <c r="F234" s="17">
        <v>15.43</v>
      </c>
      <c r="G234" s="24">
        <v>112</v>
      </c>
      <c r="H234" s="45" t="s">
        <v>624</v>
      </c>
    </row>
    <row r="235" spans="1:8" x14ac:dyDescent="0.4">
      <c r="A235" s="434"/>
      <c r="B235" s="25" t="s">
        <v>44</v>
      </c>
      <c r="C235" s="26">
        <v>200</v>
      </c>
      <c r="D235" s="22">
        <f>D234</f>
        <v>1.44</v>
      </c>
      <c r="E235" s="22">
        <f>E234</f>
        <v>0.67</v>
      </c>
      <c r="F235" s="22">
        <f>F234</f>
        <v>15.43</v>
      </c>
      <c r="G235" s="21">
        <f>G234</f>
        <v>112</v>
      </c>
      <c r="H235" s="55"/>
    </row>
    <row r="236" spans="1:8" x14ac:dyDescent="0.4">
      <c r="A236" s="435" t="s">
        <v>6</v>
      </c>
      <c r="B236" s="390" t="s">
        <v>393</v>
      </c>
      <c r="C236" s="306">
        <v>60</v>
      </c>
      <c r="D236" s="335" t="s">
        <v>45</v>
      </c>
      <c r="E236" s="314" t="s">
        <v>519</v>
      </c>
      <c r="F236" s="314" t="s">
        <v>520</v>
      </c>
      <c r="G236" s="332">
        <v>49</v>
      </c>
      <c r="H236" s="310" t="s">
        <v>521</v>
      </c>
    </row>
    <row r="237" spans="1:8" x14ac:dyDescent="0.4">
      <c r="A237" s="435"/>
      <c r="B237" s="150" t="s">
        <v>228</v>
      </c>
      <c r="C237" s="15">
        <v>260</v>
      </c>
      <c r="D237" s="11" t="s">
        <v>691</v>
      </c>
      <c r="E237" s="11" t="s">
        <v>235</v>
      </c>
      <c r="F237" s="42" t="s">
        <v>692</v>
      </c>
      <c r="G237" s="12" t="s">
        <v>693</v>
      </c>
      <c r="H237" s="30" t="s">
        <v>480</v>
      </c>
    </row>
    <row r="238" spans="1:8" x14ac:dyDescent="0.4">
      <c r="A238" s="435"/>
      <c r="B238" s="180" t="s">
        <v>524</v>
      </c>
      <c r="C238" s="15">
        <v>90</v>
      </c>
      <c r="D238" s="11" t="s">
        <v>688</v>
      </c>
      <c r="E238" s="11" t="s">
        <v>233</v>
      </c>
      <c r="F238" s="42" t="s">
        <v>689</v>
      </c>
      <c r="G238" s="12" t="s">
        <v>690</v>
      </c>
      <c r="H238" s="30" t="s">
        <v>475</v>
      </c>
    </row>
    <row r="239" spans="1:8" x14ac:dyDescent="0.4">
      <c r="A239" s="435"/>
      <c r="B239" s="146" t="s">
        <v>180</v>
      </c>
      <c r="C239" s="65">
        <v>150</v>
      </c>
      <c r="D239" s="79" t="s">
        <v>666</v>
      </c>
      <c r="E239" s="79" t="s">
        <v>48</v>
      </c>
      <c r="F239" s="79" t="s">
        <v>418</v>
      </c>
      <c r="G239" s="63" t="s">
        <v>339</v>
      </c>
      <c r="H239" s="119" t="s">
        <v>455</v>
      </c>
    </row>
    <row r="240" spans="1:8" x14ac:dyDescent="0.4">
      <c r="A240" s="435"/>
      <c r="B240" s="162" t="s">
        <v>66</v>
      </c>
      <c r="C240" s="40">
        <v>50</v>
      </c>
      <c r="D240" s="32">
        <v>3.8</v>
      </c>
      <c r="E240" s="32">
        <v>0.4</v>
      </c>
      <c r="F240" s="32">
        <v>24.6</v>
      </c>
      <c r="G240" s="33">
        <v>117</v>
      </c>
      <c r="H240" s="58" t="s">
        <v>432</v>
      </c>
    </row>
    <row r="241" spans="1:8" x14ac:dyDescent="0.4">
      <c r="A241" s="436"/>
      <c r="B241" s="146" t="s">
        <v>101</v>
      </c>
      <c r="C241" s="15">
        <v>200</v>
      </c>
      <c r="D241" s="11" t="s">
        <v>182</v>
      </c>
      <c r="E241" s="11" t="s">
        <v>31</v>
      </c>
      <c r="F241" s="42" t="s">
        <v>631</v>
      </c>
      <c r="G241" s="12" t="s">
        <v>632</v>
      </c>
      <c r="H241" s="58" t="s">
        <v>443</v>
      </c>
    </row>
    <row r="242" spans="1:8" x14ac:dyDescent="0.4">
      <c r="A242" s="434"/>
      <c r="B242" s="20" t="s">
        <v>80</v>
      </c>
      <c r="C242" s="37">
        <f>C236+C237+C238+C239+C240+C241</f>
        <v>810</v>
      </c>
      <c r="D242" s="38">
        <f>D236+D237+D238+D239+D240+D241</f>
        <v>24.220000000000002</v>
      </c>
      <c r="E242" s="38">
        <f>E236+E237+E238+E239+E240+E241</f>
        <v>23.5</v>
      </c>
      <c r="F242" s="38">
        <f>F236+F237+F238+F239+F240+F241</f>
        <v>95.9</v>
      </c>
      <c r="G242" s="37">
        <f>G236+G237+G238+G239+G240+G241</f>
        <v>694</v>
      </c>
      <c r="H242" s="50"/>
    </row>
    <row r="243" spans="1:8" x14ac:dyDescent="0.4">
      <c r="A243" s="468" t="s">
        <v>59</v>
      </c>
      <c r="B243" s="169" t="s">
        <v>42</v>
      </c>
      <c r="C243" s="15">
        <v>200</v>
      </c>
      <c r="D243" s="11" t="s">
        <v>64</v>
      </c>
      <c r="E243" s="11" t="s">
        <v>192</v>
      </c>
      <c r="F243" s="42" t="s">
        <v>663</v>
      </c>
      <c r="G243" s="12" t="s">
        <v>664</v>
      </c>
      <c r="H243" s="30" t="s">
        <v>433</v>
      </c>
    </row>
    <row r="244" spans="1:8" x14ac:dyDescent="0.4">
      <c r="A244" s="434"/>
      <c r="B244" s="20" t="s">
        <v>81</v>
      </c>
      <c r="C244" s="26">
        <v>200</v>
      </c>
      <c r="D244" s="22" t="s">
        <v>64</v>
      </c>
      <c r="E244" s="22" t="s">
        <v>192</v>
      </c>
      <c r="F244" s="22" t="s">
        <v>663</v>
      </c>
      <c r="G244" s="21" t="s">
        <v>664</v>
      </c>
      <c r="H244" s="50"/>
    </row>
    <row r="245" spans="1:8" x14ac:dyDescent="0.4">
      <c r="A245" s="468" t="s">
        <v>8</v>
      </c>
      <c r="B245" s="158" t="s">
        <v>139</v>
      </c>
      <c r="C245" s="8" t="s">
        <v>106</v>
      </c>
      <c r="D245" s="9">
        <v>12.2</v>
      </c>
      <c r="E245" s="10" t="s">
        <v>57</v>
      </c>
      <c r="F245" s="11" t="s">
        <v>107</v>
      </c>
      <c r="G245" s="12" t="s">
        <v>17</v>
      </c>
      <c r="H245" s="51" t="s">
        <v>437</v>
      </c>
    </row>
    <row r="246" spans="1:8" x14ac:dyDescent="0.4">
      <c r="A246" s="436"/>
      <c r="B246" s="180" t="s">
        <v>355</v>
      </c>
      <c r="C246" s="120">
        <v>100</v>
      </c>
      <c r="D246" s="78">
        <v>9.1999999999999993</v>
      </c>
      <c r="E246" s="78">
        <v>8.4</v>
      </c>
      <c r="F246" s="121">
        <v>49.8</v>
      </c>
      <c r="G246" s="123">
        <v>312</v>
      </c>
      <c r="H246" s="30" t="s">
        <v>474</v>
      </c>
    </row>
    <row r="247" spans="1:8" x14ac:dyDescent="0.4">
      <c r="A247" s="436"/>
      <c r="B247" s="14" t="s">
        <v>34</v>
      </c>
      <c r="C247" s="15">
        <v>200</v>
      </c>
      <c r="D247" s="16">
        <v>0.1</v>
      </c>
      <c r="E247" s="16" t="s">
        <v>32</v>
      </c>
      <c r="F247" s="17">
        <v>9.1</v>
      </c>
      <c r="G247" s="12">
        <v>24.4</v>
      </c>
      <c r="H247" s="30" t="s">
        <v>430</v>
      </c>
    </row>
    <row r="248" spans="1:8" x14ac:dyDescent="0.4">
      <c r="A248" s="436"/>
      <c r="B248" s="180" t="s">
        <v>559</v>
      </c>
      <c r="C248" s="68">
        <v>150</v>
      </c>
      <c r="D248" s="16">
        <v>1.8</v>
      </c>
      <c r="E248" s="16">
        <v>0.4</v>
      </c>
      <c r="F248" s="69">
        <v>16.2</v>
      </c>
      <c r="G248" s="12">
        <v>86</v>
      </c>
      <c r="H248" s="30"/>
    </row>
    <row r="249" spans="1:8" x14ac:dyDescent="0.4">
      <c r="A249" s="434"/>
      <c r="B249" s="20" t="s">
        <v>82</v>
      </c>
      <c r="C249" s="21">
        <v>597</v>
      </c>
      <c r="D249" s="22">
        <f>D245+D246+D247+D248</f>
        <v>23.3</v>
      </c>
      <c r="E249" s="22">
        <f>E245+E246+E247+E248</f>
        <v>26.83</v>
      </c>
      <c r="F249" s="22">
        <f>F245+F246+F247+F248</f>
        <v>77.12</v>
      </c>
      <c r="G249" s="21">
        <f>G245+G246+G247+G248</f>
        <v>641.4</v>
      </c>
      <c r="H249" s="50"/>
    </row>
    <row r="250" spans="1:8" x14ac:dyDescent="0.4">
      <c r="A250" s="472" t="s">
        <v>83</v>
      </c>
      <c r="B250" s="473"/>
      <c r="C250" s="49">
        <f>C249+C244+C242+C235+C233</f>
        <v>2277</v>
      </c>
      <c r="D250" s="48">
        <f>D249+D244+D242+D235+D233</f>
        <v>72.86</v>
      </c>
      <c r="E250" s="48">
        <f>E249+E244+E242+E235+E233</f>
        <v>68.59</v>
      </c>
      <c r="F250" s="48">
        <f>F249+F244+F242+F235+F233</f>
        <v>278.46000000000004</v>
      </c>
      <c r="G250" s="49">
        <f>G249+G244+G242+G235+G233</f>
        <v>2059.9899999999998</v>
      </c>
      <c r="H250" s="39"/>
    </row>
    <row r="251" spans="1:8" x14ac:dyDescent="0.4">
      <c r="A251" s="470" t="s">
        <v>24</v>
      </c>
      <c r="B251" s="470" t="s">
        <v>25</v>
      </c>
      <c r="C251" s="467" t="s">
        <v>26</v>
      </c>
      <c r="D251" s="467" t="s">
        <v>543</v>
      </c>
      <c r="E251" s="467"/>
      <c r="F251" s="467"/>
      <c r="G251" s="470" t="s">
        <v>38</v>
      </c>
      <c r="H251" s="470" t="s">
        <v>39</v>
      </c>
    </row>
    <row r="252" spans="1:8" x14ac:dyDescent="0.4">
      <c r="A252" s="471"/>
      <c r="B252" s="471"/>
      <c r="C252" s="468"/>
      <c r="D252" s="284" t="s">
        <v>4</v>
      </c>
      <c r="E252" s="284" t="s">
        <v>36</v>
      </c>
      <c r="F252" s="284" t="s">
        <v>30</v>
      </c>
      <c r="G252" s="471"/>
      <c r="H252" s="471"/>
    </row>
    <row r="253" spans="1:8" x14ac:dyDescent="0.4">
      <c r="A253" s="460" t="s">
        <v>538</v>
      </c>
      <c r="B253" s="461"/>
      <c r="C253" s="461"/>
      <c r="D253" s="461"/>
      <c r="E253" s="461"/>
      <c r="F253" s="461"/>
      <c r="G253" s="461"/>
      <c r="H253" s="462"/>
    </row>
    <row r="254" spans="1:8" x14ac:dyDescent="0.4">
      <c r="A254" s="463" t="s">
        <v>361</v>
      </c>
      <c r="B254" s="464"/>
      <c r="C254" s="465"/>
      <c r="D254" s="465"/>
      <c r="E254" s="465"/>
      <c r="F254" s="465"/>
      <c r="G254" s="465"/>
      <c r="H254" s="466"/>
    </row>
    <row r="255" spans="1:8" x14ac:dyDescent="0.4">
      <c r="A255" s="467" t="s">
        <v>40</v>
      </c>
      <c r="B255" s="162" t="s">
        <v>747</v>
      </c>
      <c r="C255" s="40" t="s">
        <v>113</v>
      </c>
      <c r="D255" s="40">
        <v>7.4</v>
      </c>
      <c r="E255" s="84">
        <v>8</v>
      </c>
      <c r="F255" s="40">
        <v>36.5</v>
      </c>
      <c r="G255" s="33">
        <v>241</v>
      </c>
      <c r="H255" s="30" t="s">
        <v>471</v>
      </c>
    </row>
    <row r="256" spans="1:8" x14ac:dyDescent="0.4">
      <c r="A256" s="467"/>
      <c r="B256" s="18" t="s">
        <v>104</v>
      </c>
      <c r="C256" s="8">
        <v>50</v>
      </c>
      <c r="D256" s="11">
        <v>3.2</v>
      </c>
      <c r="E256" s="11">
        <v>0.3</v>
      </c>
      <c r="F256" s="11">
        <v>15.3</v>
      </c>
      <c r="G256" s="12">
        <v>79</v>
      </c>
      <c r="H256" s="30" t="s">
        <v>459</v>
      </c>
    </row>
    <row r="257" spans="1:8" x14ac:dyDescent="0.4">
      <c r="A257" s="467"/>
      <c r="B257" s="14" t="s">
        <v>34</v>
      </c>
      <c r="C257" s="8">
        <v>200</v>
      </c>
      <c r="D257" s="10" t="s">
        <v>46</v>
      </c>
      <c r="E257" s="10" t="s">
        <v>46</v>
      </c>
      <c r="F257" s="53" t="s">
        <v>622</v>
      </c>
      <c r="G257" s="12" t="s">
        <v>623</v>
      </c>
      <c r="H257" s="54" t="s">
        <v>439</v>
      </c>
    </row>
    <row r="258" spans="1:8" x14ac:dyDescent="0.4">
      <c r="A258" s="467"/>
      <c r="B258" s="20" t="s">
        <v>41</v>
      </c>
      <c r="C258" s="21">
        <v>415</v>
      </c>
      <c r="D258" s="22">
        <f>D255+D256+D257</f>
        <v>13.3</v>
      </c>
      <c r="E258" s="22">
        <f>E255+E256+E257</f>
        <v>11</v>
      </c>
      <c r="F258" s="22">
        <f>F255+F256+F257</f>
        <v>66.399999999999991</v>
      </c>
      <c r="G258" s="21">
        <f>G255+G256+G257</f>
        <v>413.3</v>
      </c>
      <c r="H258" s="55"/>
    </row>
    <row r="259" spans="1:8" x14ac:dyDescent="0.4">
      <c r="A259" s="468" t="s">
        <v>23</v>
      </c>
      <c r="B259" s="169" t="s">
        <v>42</v>
      </c>
      <c r="C259" s="11" t="s">
        <v>5</v>
      </c>
      <c r="D259" s="16">
        <v>1.44</v>
      </c>
      <c r="E259" s="17">
        <v>0.67</v>
      </c>
      <c r="F259" s="17">
        <v>15.43</v>
      </c>
      <c r="G259" s="24">
        <v>112</v>
      </c>
      <c r="H259" s="45" t="s">
        <v>624</v>
      </c>
    </row>
    <row r="260" spans="1:8" x14ac:dyDescent="0.4">
      <c r="A260" s="434"/>
      <c r="B260" s="25" t="s">
        <v>44</v>
      </c>
      <c r="C260" s="26">
        <v>200</v>
      </c>
      <c r="D260" s="22">
        <f>D259</f>
        <v>1.44</v>
      </c>
      <c r="E260" s="22">
        <f>E259</f>
        <v>0.67</v>
      </c>
      <c r="F260" s="22">
        <f>F259</f>
        <v>15.43</v>
      </c>
      <c r="G260" s="21">
        <f>G259</f>
        <v>112</v>
      </c>
      <c r="H260" s="55"/>
    </row>
    <row r="261" spans="1:8" x14ac:dyDescent="0.4">
      <c r="A261" s="435" t="s">
        <v>6</v>
      </c>
      <c r="B261" s="390" t="s">
        <v>176</v>
      </c>
      <c r="C261" s="306">
        <v>60</v>
      </c>
      <c r="D261" s="313" t="s">
        <v>71</v>
      </c>
      <c r="E261" s="313" t="s">
        <v>46</v>
      </c>
      <c r="F261" s="313" t="s">
        <v>61</v>
      </c>
      <c r="G261" s="329" t="s">
        <v>12</v>
      </c>
      <c r="H261" s="310" t="s">
        <v>490</v>
      </c>
    </row>
    <row r="262" spans="1:8" x14ac:dyDescent="0.4">
      <c r="A262" s="435"/>
      <c r="B262" s="158" t="s">
        <v>335</v>
      </c>
      <c r="C262" s="8" t="s">
        <v>673</v>
      </c>
      <c r="D262" s="11" t="s">
        <v>99</v>
      </c>
      <c r="E262" s="11" t="s">
        <v>683</v>
      </c>
      <c r="F262" s="11" t="s">
        <v>684</v>
      </c>
      <c r="G262" s="29" t="s">
        <v>685</v>
      </c>
      <c r="H262" s="30" t="s">
        <v>453</v>
      </c>
    </row>
    <row r="263" spans="1:8" x14ac:dyDescent="0.4">
      <c r="A263" s="435"/>
      <c r="B263" s="162" t="s">
        <v>282</v>
      </c>
      <c r="C263" s="34">
        <v>220</v>
      </c>
      <c r="D263" s="34">
        <v>18</v>
      </c>
      <c r="E263" s="34">
        <v>19.5</v>
      </c>
      <c r="F263" s="34">
        <v>38.6</v>
      </c>
      <c r="G263" s="100">
        <v>409</v>
      </c>
      <c r="H263" s="46" t="s">
        <v>473</v>
      </c>
    </row>
    <row r="264" spans="1:8" x14ac:dyDescent="0.4">
      <c r="A264" s="435"/>
      <c r="B264" s="162" t="s">
        <v>50</v>
      </c>
      <c r="C264" s="15">
        <v>50</v>
      </c>
      <c r="D264" s="16" t="s">
        <v>51</v>
      </c>
      <c r="E264" s="16" t="s">
        <v>52</v>
      </c>
      <c r="F264" s="17" t="s">
        <v>53</v>
      </c>
      <c r="G264" s="12" t="s">
        <v>54</v>
      </c>
      <c r="H264" s="58"/>
    </row>
    <row r="265" spans="1:8" x14ac:dyDescent="0.4">
      <c r="A265" s="436"/>
      <c r="B265" s="146" t="s">
        <v>183</v>
      </c>
      <c r="C265" s="65">
        <v>200</v>
      </c>
      <c r="D265" s="124" t="s">
        <v>76</v>
      </c>
      <c r="E265" s="124" t="s">
        <v>502</v>
      </c>
      <c r="F265" s="124" t="s">
        <v>341</v>
      </c>
      <c r="G265" s="125" t="s">
        <v>627</v>
      </c>
      <c r="H265" s="119" t="s">
        <v>446</v>
      </c>
    </row>
    <row r="266" spans="1:8" x14ac:dyDescent="0.4">
      <c r="A266" s="434"/>
      <c r="B266" s="20" t="s">
        <v>80</v>
      </c>
      <c r="C266" s="59" t="s">
        <v>508</v>
      </c>
      <c r="D266" s="38">
        <f>D261+D262+D263+D264+D265</f>
        <v>25.000000000000004</v>
      </c>
      <c r="E266" s="38">
        <f>E261+E262+E263+E264+E265</f>
        <v>28.34</v>
      </c>
      <c r="F266" s="38">
        <f>F261+F262+F263+F264+F265</f>
        <v>102.7</v>
      </c>
      <c r="G266" s="37">
        <f>G261+G262+G263+G264+G265</f>
        <v>728.6</v>
      </c>
      <c r="H266" s="50"/>
    </row>
    <row r="267" spans="1:8" x14ac:dyDescent="0.4">
      <c r="A267" s="468" t="s">
        <v>59</v>
      </c>
      <c r="B267" s="169" t="s">
        <v>42</v>
      </c>
      <c r="C267" s="15">
        <v>200</v>
      </c>
      <c r="D267" s="11" t="s">
        <v>64</v>
      </c>
      <c r="E267" s="11" t="s">
        <v>192</v>
      </c>
      <c r="F267" s="42" t="s">
        <v>661</v>
      </c>
      <c r="G267" s="12" t="s">
        <v>662</v>
      </c>
      <c r="H267" s="30" t="s">
        <v>433</v>
      </c>
    </row>
    <row r="268" spans="1:8" x14ac:dyDescent="0.4">
      <c r="A268" s="434"/>
      <c r="B268" s="20" t="s">
        <v>81</v>
      </c>
      <c r="C268" s="43">
        <v>175</v>
      </c>
      <c r="D268" s="38">
        <v>4.9000000000000004</v>
      </c>
      <c r="E268" s="38">
        <v>0.08</v>
      </c>
      <c r="F268" s="38">
        <v>6.4</v>
      </c>
      <c r="G268" s="37">
        <v>44</v>
      </c>
      <c r="H268" s="80"/>
    </row>
    <row r="269" spans="1:8" x14ac:dyDescent="0.4">
      <c r="A269" s="468" t="s">
        <v>8</v>
      </c>
      <c r="B269" s="158" t="s">
        <v>752</v>
      </c>
      <c r="C269" s="65">
        <v>180</v>
      </c>
      <c r="D269" s="79" t="s">
        <v>730</v>
      </c>
      <c r="E269" s="79" t="s">
        <v>599</v>
      </c>
      <c r="F269" s="79" t="s">
        <v>731</v>
      </c>
      <c r="G269" s="103">
        <v>446</v>
      </c>
      <c r="H269" s="45" t="s">
        <v>479</v>
      </c>
    </row>
    <row r="270" spans="1:8" x14ac:dyDescent="0.4">
      <c r="A270" s="436"/>
      <c r="B270" s="162" t="s">
        <v>66</v>
      </c>
      <c r="C270" s="40">
        <v>50</v>
      </c>
      <c r="D270" s="32">
        <v>3.8</v>
      </c>
      <c r="E270" s="32">
        <v>0.4</v>
      </c>
      <c r="F270" s="32">
        <v>24.6</v>
      </c>
      <c r="G270" s="33">
        <v>117</v>
      </c>
      <c r="H270" s="58" t="s">
        <v>432</v>
      </c>
    </row>
    <row r="271" spans="1:8" x14ac:dyDescent="0.4">
      <c r="A271" s="436"/>
      <c r="B271" s="14" t="s">
        <v>34</v>
      </c>
      <c r="C271" s="15">
        <v>200</v>
      </c>
      <c r="D271" s="11" t="s">
        <v>378</v>
      </c>
      <c r="E271" s="11" t="s">
        <v>378</v>
      </c>
      <c r="F271" s="73" t="s">
        <v>625</v>
      </c>
      <c r="G271" s="29" t="s">
        <v>626</v>
      </c>
      <c r="H271" s="58" t="s">
        <v>436</v>
      </c>
    </row>
    <row r="272" spans="1:8" x14ac:dyDescent="0.4">
      <c r="A272" s="436"/>
      <c r="B272" s="180" t="s">
        <v>131</v>
      </c>
      <c r="C272" s="34">
        <v>150</v>
      </c>
      <c r="D272" s="34">
        <v>0.4</v>
      </c>
      <c r="E272" s="34">
        <v>0.3</v>
      </c>
      <c r="F272" s="34">
        <v>10.3</v>
      </c>
      <c r="G272" s="34">
        <v>47</v>
      </c>
      <c r="H272" s="30"/>
    </row>
    <row r="273" spans="1:8" x14ac:dyDescent="0.4">
      <c r="A273" s="434"/>
      <c r="B273" s="20" t="s">
        <v>82</v>
      </c>
      <c r="C273" s="21">
        <f>C269+C270+C271+C272</f>
        <v>580</v>
      </c>
      <c r="D273" s="21">
        <f>D269+D270+D271+D272</f>
        <v>28.599999999999998</v>
      </c>
      <c r="E273" s="21">
        <f>E269+E270+E271+E272</f>
        <v>27.299999999999997</v>
      </c>
      <c r="F273" s="21">
        <f>F269+F270+F271+F272</f>
        <v>77.3</v>
      </c>
      <c r="G273" s="21">
        <f>G269+G270+G271+G272</f>
        <v>671</v>
      </c>
      <c r="H273" s="50"/>
    </row>
    <row r="274" spans="1:8" x14ac:dyDescent="0.4">
      <c r="A274" s="472" t="s">
        <v>83</v>
      </c>
      <c r="B274" s="473"/>
      <c r="C274" s="49">
        <f>C273+C268+C266+C260+C258</f>
        <v>2068</v>
      </c>
      <c r="D274" s="48">
        <f>D273+D268+D266+D260+D258</f>
        <v>73.239999999999995</v>
      </c>
      <c r="E274" s="48">
        <f>E273+E268+E266+E260+E258</f>
        <v>67.39</v>
      </c>
      <c r="F274" s="48">
        <f>F273+F268+F266+F260+F258</f>
        <v>268.23</v>
      </c>
      <c r="G274" s="49">
        <f>G273+G268+G266+G260+G258</f>
        <v>1968.8999999999999</v>
      </c>
      <c r="H274" s="39"/>
    </row>
    <row r="275" spans="1:8" x14ac:dyDescent="0.4">
      <c r="A275" s="470" t="s">
        <v>24</v>
      </c>
      <c r="B275" s="470" t="s">
        <v>25</v>
      </c>
      <c r="C275" s="467" t="s">
        <v>26</v>
      </c>
      <c r="D275" s="467" t="s">
        <v>543</v>
      </c>
      <c r="E275" s="467"/>
      <c r="F275" s="467"/>
      <c r="G275" s="470" t="s">
        <v>38</v>
      </c>
      <c r="H275" s="470" t="s">
        <v>39</v>
      </c>
    </row>
    <row r="276" spans="1:8" x14ac:dyDescent="0.4">
      <c r="A276" s="471"/>
      <c r="B276" s="471"/>
      <c r="C276" s="468"/>
      <c r="D276" s="284" t="s">
        <v>4</v>
      </c>
      <c r="E276" s="284" t="s">
        <v>36</v>
      </c>
      <c r="F276" s="284" t="s">
        <v>30</v>
      </c>
      <c r="G276" s="471"/>
      <c r="H276" s="471"/>
    </row>
    <row r="277" spans="1:8" x14ac:dyDescent="0.4">
      <c r="A277" s="463" t="s">
        <v>367</v>
      </c>
      <c r="B277" s="464"/>
      <c r="C277" s="465"/>
      <c r="D277" s="465"/>
      <c r="E277" s="465"/>
      <c r="F277" s="465"/>
      <c r="G277" s="465"/>
      <c r="H277" s="466"/>
    </row>
    <row r="278" spans="1:8" ht="42" x14ac:dyDescent="0.4">
      <c r="A278" s="467" t="s">
        <v>40</v>
      </c>
      <c r="B278" s="158" t="s">
        <v>753</v>
      </c>
      <c r="C278" s="15" t="s">
        <v>113</v>
      </c>
      <c r="D278" s="11" t="s">
        <v>140</v>
      </c>
      <c r="E278" s="11" t="s">
        <v>253</v>
      </c>
      <c r="F278" s="11" t="s">
        <v>254</v>
      </c>
      <c r="G278" s="29" t="s">
        <v>255</v>
      </c>
      <c r="H278" s="58" t="s">
        <v>484</v>
      </c>
    </row>
    <row r="279" spans="1:8" x14ac:dyDescent="0.4">
      <c r="A279" s="467"/>
      <c r="B279" s="146" t="s">
        <v>172</v>
      </c>
      <c r="C279" s="11" t="s">
        <v>648</v>
      </c>
      <c r="D279" s="10" t="s">
        <v>649</v>
      </c>
      <c r="E279" s="10" t="s">
        <v>48</v>
      </c>
      <c r="F279" s="53" t="s">
        <v>646</v>
      </c>
      <c r="G279" s="12" t="s">
        <v>650</v>
      </c>
      <c r="H279" s="58" t="s">
        <v>459</v>
      </c>
    </row>
    <row r="280" spans="1:8" x14ac:dyDescent="0.4">
      <c r="A280" s="467"/>
      <c r="B280" s="14" t="s">
        <v>34</v>
      </c>
      <c r="C280" s="15">
        <v>200</v>
      </c>
      <c r="D280" s="11" t="s">
        <v>298</v>
      </c>
      <c r="E280" s="11" t="s">
        <v>95</v>
      </c>
      <c r="F280" s="42" t="s">
        <v>77</v>
      </c>
      <c r="G280" s="12" t="s">
        <v>722</v>
      </c>
      <c r="H280" s="45" t="s">
        <v>448</v>
      </c>
    </row>
    <row r="281" spans="1:8" x14ac:dyDescent="0.4">
      <c r="A281" s="467"/>
      <c r="B281" s="20" t="s">
        <v>41</v>
      </c>
      <c r="C281" s="21">
        <v>420</v>
      </c>
      <c r="D281" s="22">
        <f>D280+D279+D278</f>
        <v>15.3</v>
      </c>
      <c r="E281" s="22">
        <f>E280+E279+E278</f>
        <v>17.100000000000001</v>
      </c>
      <c r="F281" s="22">
        <f>F280+F279+F278</f>
        <v>66.599999999999994</v>
      </c>
      <c r="G281" s="21">
        <f>G280+G279+G278</f>
        <v>483</v>
      </c>
      <c r="H281" s="55"/>
    </row>
    <row r="282" spans="1:8" x14ac:dyDescent="0.4">
      <c r="A282" s="468" t="s">
        <v>23</v>
      </c>
      <c r="B282" s="158" t="s">
        <v>240</v>
      </c>
      <c r="C282" s="15">
        <v>200</v>
      </c>
      <c r="D282" s="11" t="s">
        <v>229</v>
      </c>
      <c r="E282" s="11" t="s">
        <v>656</v>
      </c>
      <c r="F282" s="42" t="s">
        <v>657</v>
      </c>
      <c r="G282" s="12">
        <v>222</v>
      </c>
      <c r="H282" s="55" t="s">
        <v>505</v>
      </c>
    </row>
    <row r="283" spans="1:8" x14ac:dyDescent="0.4">
      <c r="A283" s="434"/>
      <c r="B283" s="25" t="s">
        <v>44</v>
      </c>
      <c r="C283" s="26">
        <v>200</v>
      </c>
      <c r="D283" s="22" t="str">
        <f>D282</f>
        <v>1,2</v>
      </c>
      <c r="E283" s="22" t="str">
        <f>E282</f>
        <v>0,56</v>
      </c>
      <c r="F283" s="22" t="str">
        <f>F282</f>
        <v>53,6</v>
      </c>
      <c r="G283" s="21">
        <f>G282</f>
        <v>222</v>
      </c>
      <c r="H283" s="55"/>
    </row>
    <row r="284" spans="1:8" x14ac:dyDescent="0.4">
      <c r="A284" s="435" t="s">
        <v>6</v>
      </c>
      <c r="B284" s="146" t="s">
        <v>256</v>
      </c>
      <c r="C284" s="15">
        <v>60</v>
      </c>
      <c r="D284" s="11" t="s">
        <v>45</v>
      </c>
      <c r="E284" s="11" t="s">
        <v>46</v>
      </c>
      <c r="F284" s="11" t="s">
        <v>123</v>
      </c>
      <c r="G284" s="29" t="s">
        <v>257</v>
      </c>
      <c r="H284" s="58" t="s">
        <v>472</v>
      </c>
    </row>
    <row r="285" spans="1:8" x14ac:dyDescent="0.4">
      <c r="A285" s="435"/>
      <c r="B285" s="162" t="s">
        <v>325</v>
      </c>
      <c r="C285" s="40" t="s">
        <v>670</v>
      </c>
      <c r="D285" s="40">
        <v>8.5</v>
      </c>
      <c r="E285" s="40">
        <v>4.4000000000000004</v>
      </c>
      <c r="F285" s="40">
        <v>13.3</v>
      </c>
      <c r="G285" s="33">
        <v>128</v>
      </c>
      <c r="H285" s="46" t="s">
        <v>441</v>
      </c>
    </row>
    <row r="286" spans="1:8" x14ac:dyDescent="0.4">
      <c r="A286" s="435"/>
      <c r="B286" s="180" t="s">
        <v>375</v>
      </c>
      <c r="C286" s="15" t="s">
        <v>703</v>
      </c>
      <c r="D286" s="11" t="s">
        <v>565</v>
      </c>
      <c r="E286" s="11" t="s">
        <v>156</v>
      </c>
      <c r="F286" s="42" t="s">
        <v>704</v>
      </c>
      <c r="G286" s="12" t="s">
        <v>705</v>
      </c>
      <c r="H286" s="30" t="s">
        <v>487</v>
      </c>
    </row>
    <row r="287" spans="1:8" x14ac:dyDescent="0.4">
      <c r="A287" s="435"/>
      <c r="B287" s="162" t="s">
        <v>50</v>
      </c>
      <c r="C287" s="15">
        <v>50</v>
      </c>
      <c r="D287" s="16" t="s">
        <v>51</v>
      </c>
      <c r="E287" s="16" t="s">
        <v>52</v>
      </c>
      <c r="F287" s="17" t="s">
        <v>53</v>
      </c>
      <c r="G287" s="12" t="s">
        <v>54</v>
      </c>
      <c r="H287" s="58"/>
    </row>
    <row r="288" spans="1:8" x14ac:dyDescent="0.4">
      <c r="A288" s="436"/>
      <c r="B288" s="14" t="s">
        <v>34</v>
      </c>
      <c r="C288" s="15">
        <v>200</v>
      </c>
      <c r="D288" s="16">
        <v>0.1</v>
      </c>
      <c r="E288" s="16" t="s">
        <v>32</v>
      </c>
      <c r="F288" s="17">
        <v>9.1</v>
      </c>
      <c r="G288" s="12">
        <v>24.4</v>
      </c>
      <c r="H288" s="30" t="s">
        <v>430</v>
      </c>
    </row>
    <row r="289" spans="1:8" x14ac:dyDescent="0.4">
      <c r="A289" s="434"/>
      <c r="B289" s="20" t="s">
        <v>80</v>
      </c>
      <c r="C289" s="59" t="s">
        <v>589</v>
      </c>
      <c r="D289" s="38">
        <f>D284+D285+D286+D287+D288</f>
        <v>31.200000000000003</v>
      </c>
      <c r="E289" s="38">
        <f>E284+E285+E286+E287+E288</f>
        <v>22.330000000000002</v>
      </c>
      <c r="F289" s="38">
        <f>F284+F285+F286+F287+F288</f>
        <v>77.399999999999991</v>
      </c>
      <c r="G289" s="37">
        <f>G284+G285+G286+G287+G288</f>
        <v>581.4</v>
      </c>
      <c r="H289" s="50"/>
    </row>
    <row r="290" spans="1:8" x14ac:dyDescent="0.4">
      <c r="A290" s="468" t="s">
        <v>59</v>
      </c>
      <c r="B290" s="180" t="s">
        <v>60</v>
      </c>
      <c r="C290" s="34">
        <v>30</v>
      </c>
      <c r="D290" s="34">
        <v>2.04</v>
      </c>
      <c r="E290" s="34">
        <v>1.68</v>
      </c>
      <c r="F290" s="34">
        <v>18</v>
      </c>
      <c r="G290" s="100">
        <v>95</v>
      </c>
      <c r="H290" s="30"/>
    </row>
    <row r="291" spans="1:8" x14ac:dyDescent="0.4">
      <c r="A291" s="436"/>
      <c r="B291" s="169" t="s">
        <v>42</v>
      </c>
      <c r="C291" s="15">
        <v>200</v>
      </c>
      <c r="D291" s="11" t="s">
        <v>659</v>
      </c>
      <c r="E291" s="11" t="s">
        <v>660</v>
      </c>
      <c r="F291" s="42" t="s">
        <v>232</v>
      </c>
      <c r="G291" s="12" t="s">
        <v>630</v>
      </c>
      <c r="H291" s="45" t="s">
        <v>444</v>
      </c>
    </row>
    <row r="292" spans="1:8" x14ac:dyDescent="0.4">
      <c r="A292" s="434"/>
      <c r="B292" s="20" t="s">
        <v>81</v>
      </c>
      <c r="C292" s="43">
        <v>220</v>
      </c>
      <c r="D292" s="38">
        <f>D291+D290</f>
        <v>7.54</v>
      </c>
      <c r="E292" s="38">
        <f>E291+E290</f>
        <v>7.88</v>
      </c>
      <c r="F292" s="38">
        <f>F291+F290</f>
        <v>26.6</v>
      </c>
      <c r="G292" s="37">
        <f>G291+G290</f>
        <v>205</v>
      </c>
      <c r="H292" s="80"/>
    </row>
    <row r="293" spans="1:8" x14ac:dyDescent="0.4">
      <c r="A293" s="468" t="s">
        <v>8</v>
      </c>
      <c r="B293" s="146" t="s">
        <v>369</v>
      </c>
      <c r="C293" s="40">
        <v>130</v>
      </c>
      <c r="D293" s="40" t="s">
        <v>527</v>
      </c>
      <c r="E293" s="40" t="s">
        <v>214</v>
      </c>
      <c r="F293" s="40" t="s">
        <v>528</v>
      </c>
      <c r="G293" s="33">
        <v>130</v>
      </c>
      <c r="H293" s="30" t="s">
        <v>449</v>
      </c>
    </row>
    <row r="294" spans="1:8" x14ac:dyDescent="0.4">
      <c r="A294" s="436"/>
      <c r="B294" s="192" t="s">
        <v>34</v>
      </c>
      <c r="C294" s="40">
        <v>200</v>
      </c>
      <c r="D294" s="40">
        <v>0.1</v>
      </c>
      <c r="E294" s="40" t="s">
        <v>32</v>
      </c>
      <c r="F294" s="40">
        <v>9.1</v>
      </c>
      <c r="G294" s="33">
        <v>24.4</v>
      </c>
      <c r="H294" s="30" t="s">
        <v>430</v>
      </c>
    </row>
    <row r="295" spans="1:8" x14ac:dyDescent="0.4">
      <c r="A295" s="436"/>
      <c r="B295" s="14" t="s">
        <v>162</v>
      </c>
      <c r="C295" s="15">
        <v>200</v>
      </c>
      <c r="D295" s="11" t="s">
        <v>76</v>
      </c>
      <c r="E295" s="11" t="s">
        <v>654</v>
      </c>
      <c r="F295" s="73" t="s">
        <v>178</v>
      </c>
      <c r="G295" s="29" t="s">
        <v>655</v>
      </c>
      <c r="H295" s="58" t="s">
        <v>446</v>
      </c>
    </row>
    <row r="296" spans="1:8" hidden="1" x14ac:dyDescent="0.4">
      <c r="A296" s="436"/>
      <c r="B296" s="169"/>
      <c r="C296" s="11"/>
      <c r="D296" s="16"/>
      <c r="E296" s="17"/>
      <c r="F296" s="17"/>
      <c r="G296" s="24"/>
      <c r="H296" s="58"/>
    </row>
    <row r="297" spans="1:8" x14ac:dyDescent="0.4">
      <c r="A297" s="434"/>
      <c r="B297" s="20" t="s">
        <v>82</v>
      </c>
      <c r="C297" s="21">
        <v>460</v>
      </c>
      <c r="D297" s="48">
        <f>D293+D294+D295+D296</f>
        <v>10.4</v>
      </c>
      <c r="E297" s="48">
        <f>E293+E294+E295+E296</f>
        <v>29.93</v>
      </c>
      <c r="F297" s="48">
        <f>F293+F294+F295+F296</f>
        <v>36.300000000000004</v>
      </c>
      <c r="G297" s="49">
        <f>G293+G294+G295+G296</f>
        <v>243.4</v>
      </c>
      <c r="H297" s="50"/>
    </row>
    <row r="298" spans="1:8" x14ac:dyDescent="0.4">
      <c r="A298" s="472" t="s">
        <v>83</v>
      </c>
      <c r="B298" s="473"/>
      <c r="C298" s="49">
        <f>C297+C292+C289+C283+C281</f>
        <v>1990</v>
      </c>
      <c r="D298" s="48">
        <f>D297+D292+D289+D283+D281</f>
        <v>65.64</v>
      </c>
      <c r="E298" s="48">
        <f>E297+E292+E289+E283+E281</f>
        <v>77.800000000000011</v>
      </c>
      <c r="F298" s="48">
        <f>F297+F292+F289+F283+F281</f>
        <v>260.5</v>
      </c>
      <c r="G298" s="49">
        <f>G297+G292+G289+G283+G281</f>
        <v>1734.8</v>
      </c>
      <c r="H298" s="39"/>
    </row>
    <row r="299" spans="1:8" x14ac:dyDescent="0.4">
      <c r="A299" s="470" t="s">
        <v>24</v>
      </c>
      <c r="B299" s="470" t="s">
        <v>25</v>
      </c>
      <c r="C299" s="467" t="s">
        <v>26</v>
      </c>
      <c r="D299" s="467" t="s">
        <v>543</v>
      </c>
      <c r="E299" s="467"/>
      <c r="F299" s="467"/>
      <c r="G299" s="470" t="s">
        <v>38</v>
      </c>
      <c r="H299" s="470" t="s">
        <v>39</v>
      </c>
    </row>
    <row r="300" spans="1:8" x14ac:dyDescent="0.4">
      <c r="A300" s="471"/>
      <c r="B300" s="471"/>
      <c r="C300" s="468"/>
      <c r="D300" s="284" t="s">
        <v>4</v>
      </c>
      <c r="E300" s="284" t="s">
        <v>36</v>
      </c>
      <c r="F300" s="284" t="s">
        <v>30</v>
      </c>
      <c r="G300" s="471"/>
      <c r="H300" s="471"/>
    </row>
    <row r="301" spans="1:8" x14ac:dyDescent="0.4">
      <c r="A301" s="463" t="s">
        <v>374</v>
      </c>
      <c r="B301" s="464"/>
      <c r="C301" s="465"/>
      <c r="D301" s="465"/>
      <c r="E301" s="465"/>
      <c r="F301" s="465"/>
      <c r="G301" s="465"/>
      <c r="H301" s="466"/>
    </row>
    <row r="302" spans="1:8" x14ac:dyDescent="0.4">
      <c r="A302" s="467" t="s">
        <v>40</v>
      </c>
      <c r="B302" s="158" t="s">
        <v>754</v>
      </c>
      <c r="C302" s="15" t="s">
        <v>113</v>
      </c>
      <c r="D302" s="11" t="s">
        <v>146</v>
      </c>
      <c r="E302" s="11" t="s">
        <v>87</v>
      </c>
      <c r="F302" s="11" t="s">
        <v>371</v>
      </c>
      <c r="G302" s="29" t="s">
        <v>372</v>
      </c>
      <c r="H302" s="58" t="s">
        <v>486</v>
      </c>
    </row>
    <row r="303" spans="1:8" x14ac:dyDescent="0.4">
      <c r="A303" s="467"/>
      <c r="B303" s="18" t="s">
        <v>104</v>
      </c>
      <c r="C303" s="8">
        <v>50</v>
      </c>
      <c r="D303" s="11">
        <v>3.2</v>
      </c>
      <c r="E303" s="11">
        <v>0.3</v>
      </c>
      <c r="F303" s="11">
        <v>15.3</v>
      </c>
      <c r="G303" s="12">
        <v>79</v>
      </c>
      <c r="H303" s="91" t="s">
        <v>459</v>
      </c>
    </row>
    <row r="304" spans="1:8" x14ac:dyDescent="0.4">
      <c r="A304" s="467"/>
      <c r="B304" s="14" t="s">
        <v>34</v>
      </c>
      <c r="C304" s="8">
        <v>200</v>
      </c>
      <c r="D304" s="10" t="s">
        <v>46</v>
      </c>
      <c r="E304" s="10" t="s">
        <v>46</v>
      </c>
      <c r="F304" s="53" t="s">
        <v>622</v>
      </c>
      <c r="G304" s="12" t="s">
        <v>623</v>
      </c>
      <c r="H304" s="54" t="s">
        <v>439</v>
      </c>
    </row>
    <row r="305" spans="1:8" x14ac:dyDescent="0.4">
      <c r="A305" s="467"/>
      <c r="B305" s="20" t="s">
        <v>41</v>
      </c>
      <c r="C305" s="21">
        <v>425</v>
      </c>
      <c r="D305" s="22">
        <f>D304+D303+D302</f>
        <v>13.600000000000001</v>
      </c>
      <c r="E305" s="22">
        <f>E304+E303+E302</f>
        <v>12.6</v>
      </c>
      <c r="F305" s="22">
        <f>F304+F303+F302</f>
        <v>62.3</v>
      </c>
      <c r="G305" s="21">
        <f>G304+G303+G302</f>
        <v>419.3</v>
      </c>
      <c r="H305" s="55"/>
    </row>
    <row r="306" spans="1:8" x14ac:dyDescent="0.4">
      <c r="A306" s="468" t="s">
        <v>23</v>
      </c>
      <c r="B306" s="169" t="s">
        <v>42</v>
      </c>
      <c r="C306" s="11" t="s">
        <v>5</v>
      </c>
      <c r="D306" s="16">
        <v>1.44</v>
      </c>
      <c r="E306" s="17">
        <v>0.67</v>
      </c>
      <c r="F306" s="17">
        <v>15.43</v>
      </c>
      <c r="G306" s="24">
        <v>112</v>
      </c>
      <c r="H306" s="45" t="s">
        <v>624</v>
      </c>
    </row>
    <row r="307" spans="1:8" x14ac:dyDescent="0.4">
      <c r="A307" s="434"/>
      <c r="B307" s="25" t="s">
        <v>44</v>
      </c>
      <c r="C307" s="26">
        <v>200</v>
      </c>
      <c r="D307" s="22">
        <f>D306</f>
        <v>1.44</v>
      </c>
      <c r="E307" s="22">
        <f>E306</f>
        <v>0.67</v>
      </c>
      <c r="F307" s="22">
        <f>F306</f>
        <v>15.43</v>
      </c>
      <c r="G307" s="21">
        <f>G306</f>
        <v>112</v>
      </c>
      <c r="H307" s="55"/>
    </row>
    <row r="308" spans="1:8" x14ac:dyDescent="0.4">
      <c r="A308" s="435" t="s">
        <v>6</v>
      </c>
      <c r="B308" s="390" t="s">
        <v>191</v>
      </c>
      <c r="C308" s="306">
        <v>60</v>
      </c>
      <c r="D308" s="335" t="s">
        <v>93</v>
      </c>
      <c r="E308" s="314" t="s">
        <v>192</v>
      </c>
      <c r="F308" s="314" t="s">
        <v>193</v>
      </c>
      <c r="G308" s="332" t="s">
        <v>98</v>
      </c>
      <c r="H308" s="310" t="s">
        <v>492</v>
      </c>
    </row>
    <row r="309" spans="1:8" ht="42" x14ac:dyDescent="0.4">
      <c r="A309" s="435"/>
      <c r="B309" s="158" t="s">
        <v>618</v>
      </c>
      <c r="C309" s="15">
        <v>250</v>
      </c>
      <c r="D309" s="11" t="s">
        <v>552</v>
      </c>
      <c r="E309" s="11" t="s">
        <v>87</v>
      </c>
      <c r="F309" s="42" t="s">
        <v>706</v>
      </c>
      <c r="G309" s="12" t="s">
        <v>707</v>
      </c>
      <c r="H309" s="30" t="s">
        <v>467</v>
      </c>
    </row>
    <row r="310" spans="1:8" x14ac:dyDescent="0.4">
      <c r="A310" s="435"/>
      <c r="B310" s="180" t="s">
        <v>368</v>
      </c>
      <c r="C310" s="8">
        <v>120</v>
      </c>
      <c r="D310" s="10" t="s">
        <v>426</v>
      </c>
      <c r="E310" s="10" t="s">
        <v>427</v>
      </c>
      <c r="F310" s="53" t="s">
        <v>428</v>
      </c>
      <c r="G310" s="12" t="s">
        <v>429</v>
      </c>
      <c r="H310" s="81" t="s">
        <v>485</v>
      </c>
    </row>
    <row r="311" spans="1:8" x14ac:dyDescent="0.4">
      <c r="A311" s="435"/>
      <c r="B311" s="150" t="s">
        <v>326</v>
      </c>
      <c r="C311" s="65">
        <v>150</v>
      </c>
      <c r="D311" s="79" t="s">
        <v>68</v>
      </c>
      <c r="E311" s="79" t="s">
        <v>208</v>
      </c>
      <c r="F311" s="117" t="s">
        <v>209</v>
      </c>
      <c r="G311" s="62" t="s">
        <v>680</v>
      </c>
      <c r="H311" s="119" t="s">
        <v>708</v>
      </c>
    </row>
    <row r="312" spans="1:8" x14ac:dyDescent="0.4">
      <c r="A312" s="435"/>
      <c r="B312" s="162" t="s">
        <v>50</v>
      </c>
      <c r="C312" s="15">
        <v>50</v>
      </c>
      <c r="D312" s="16" t="s">
        <v>51</v>
      </c>
      <c r="E312" s="16" t="s">
        <v>52</v>
      </c>
      <c r="F312" s="17" t="s">
        <v>53</v>
      </c>
      <c r="G312" s="12" t="s">
        <v>54</v>
      </c>
      <c r="H312" s="58"/>
    </row>
    <row r="313" spans="1:8" x14ac:dyDescent="0.4">
      <c r="A313" s="436"/>
      <c r="B313" s="150" t="s">
        <v>340</v>
      </c>
      <c r="C313" s="15">
        <v>200</v>
      </c>
      <c r="D313" s="11" t="s">
        <v>628</v>
      </c>
      <c r="E313" s="11" t="s">
        <v>629</v>
      </c>
      <c r="F313" s="42" t="s">
        <v>633</v>
      </c>
      <c r="G313" s="12" t="s">
        <v>630</v>
      </c>
      <c r="H313" s="45" t="s">
        <v>450</v>
      </c>
    </row>
    <row r="314" spans="1:8" x14ac:dyDescent="0.4">
      <c r="A314" s="434"/>
      <c r="B314" s="20" t="s">
        <v>80</v>
      </c>
      <c r="C314" s="37">
        <f>C308+C309+C310+C311+C312+C313</f>
        <v>830</v>
      </c>
      <c r="D314" s="38">
        <f>D308+D309+D310+D311+D312+D313</f>
        <v>28.4</v>
      </c>
      <c r="E314" s="38">
        <f>E308+E309+E310+E311+E312+E313</f>
        <v>36.339999999999989</v>
      </c>
      <c r="F314" s="38">
        <f>F308+F309+F310+F311+F312+F313</f>
        <v>112.96</v>
      </c>
      <c r="G314" s="37">
        <f>G308+G309+G310+G311+G312+G313</f>
        <v>847.8</v>
      </c>
      <c r="H314" s="50"/>
    </row>
    <row r="315" spans="1:8" x14ac:dyDescent="0.4">
      <c r="A315" s="468" t="s">
        <v>59</v>
      </c>
      <c r="B315" s="169" t="s">
        <v>42</v>
      </c>
      <c r="C315" s="15">
        <v>200</v>
      </c>
      <c r="D315" s="11" t="s">
        <v>64</v>
      </c>
      <c r="E315" s="11" t="s">
        <v>192</v>
      </c>
      <c r="F315" s="42" t="s">
        <v>663</v>
      </c>
      <c r="G315" s="12" t="s">
        <v>664</v>
      </c>
      <c r="H315" s="30" t="s">
        <v>433</v>
      </c>
    </row>
    <row r="316" spans="1:8" x14ac:dyDescent="0.4">
      <c r="A316" s="434"/>
      <c r="B316" s="20" t="s">
        <v>81</v>
      </c>
      <c r="C316" s="43">
        <v>175</v>
      </c>
      <c r="D316" s="38">
        <v>4.7</v>
      </c>
      <c r="E316" s="38">
        <v>4.0999999999999996</v>
      </c>
      <c r="F316" s="38">
        <v>6.5</v>
      </c>
      <c r="G316" s="37">
        <v>87.5</v>
      </c>
      <c r="H316" s="80"/>
    </row>
    <row r="317" spans="1:8" x14ac:dyDescent="0.4">
      <c r="A317" s="468" t="s">
        <v>8</v>
      </c>
      <c r="B317" s="150" t="s">
        <v>180</v>
      </c>
      <c r="C317" s="15">
        <v>150</v>
      </c>
      <c r="D317" s="11">
        <v>20.6</v>
      </c>
      <c r="E317" s="11">
        <v>12.4</v>
      </c>
      <c r="F317" s="11">
        <v>64.900000000000006</v>
      </c>
      <c r="G317" s="29">
        <v>450</v>
      </c>
      <c r="H317" s="30" t="s">
        <v>470</v>
      </c>
    </row>
    <row r="318" spans="1:8" x14ac:dyDescent="0.4">
      <c r="A318" s="436"/>
      <c r="B318" s="14" t="s">
        <v>604</v>
      </c>
      <c r="C318" s="15">
        <v>30</v>
      </c>
      <c r="D318" s="16">
        <v>0.6</v>
      </c>
      <c r="E318" s="16">
        <v>1.5</v>
      </c>
      <c r="F318" s="17">
        <v>1.9</v>
      </c>
      <c r="G318" s="12">
        <v>23</v>
      </c>
      <c r="H318" s="30" t="s">
        <v>613</v>
      </c>
    </row>
    <row r="319" spans="1:8" x14ac:dyDescent="0.4">
      <c r="A319" s="436"/>
      <c r="B319" s="180" t="s">
        <v>34</v>
      </c>
      <c r="C319" s="8">
        <v>200</v>
      </c>
      <c r="D319" s="11" t="s">
        <v>378</v>
      </c>
      <c r="E319" s="11" t="s">
        <v>378</v>
      </c>
      <c r="F319" s="42" t="s">
        <v>625</v>
      </c>
      <c r="G319" s="12" t="s">
        <v>626</v>
      </c>
      <c r="H319" s="34" t="s">
        <v>436</v>
      </c>
    </row>
    <row r="320" spans="1:8" x14ac:dyDescent="0.4">
      <c r="A320" s="436"/>
      <c r="B320" s="388" t="s">
        <v>190</v>
      </c>
      <c r="C320" s="312" t="s">
        <v>551</v>
      </c>
      <c r="D320" s="313">
        <v>0.4</v>
      </c>
      <c r="E320" s="313">
        <v>0.4</v>
      </c>
      <c r="F320" s="314">
        <v>9.8000000000000007</v>
      </c>
      <c r="G320" s="309">
        <v>47</v>
      </c>
      <c r="H320" s="315" t="s">
        <v>432</v>
      </c>
    </row>
    <row r="321" spans="1:8" x14ac:dyDescent="0.4">
      <c r="A321" s="434"/>
      <c r="B321" s="20" t="s">
        <v>82</v>
      </c>
      <c r="C321" s="21">
        <f>C317+C318+C319+C320</f>
        <v>530</v>
      </c>
      <c r="D321" s="136">
        <f>D317+D318+D319+D320</f>
        <v>23</v>
      </c>
      <c r="E321" s="136">
        <f>E317+E318+E319+E320</f>
        <v>15.700000000000001</v>
      </c>
      <c r="F321" s="136">
        <f>F317+F318+F319+F320</f>
        <v>87.800000000000011</v>
      </c>
      <c r="G321" s="136">
        <f>G317+G318+G319+G320</f>
        <v>581</v>
      </c>
      <c r="H321" s="39"/>
    </row>
    <row r="322" spans="1:8" x14ac:dyDescent="0.4">
      <c r="A322" s="472" t="s">
        <v>83</v>
      </c>
      <c r="B322" s="473"/>
      <c r="C322" s="49">
        <f>C321+C316+C314+C307+C305</f>
        <v>2160</v>
      </c>
      <c r="D322" s="48">
        <f>D321+D316+D314+D307+D305</f>
        <v>71.139999999999986</v>
      </c>
      <c r="E322" s="48">
        <f>E321+E316+E314+E307+E305</f>
        <v>69.409999999999982</v>
      </c>
      <c r="F322" s="48">
        <f>F321+F316+F314+F307+F305</f>
        <v>284.99</v>
      </c>
      <c r="G322" s="135">
        <f>G321+G316+G314+G307+G305</f>
        <v>2047.6</v>
      </c>
      <c r="H322" s="39"/>
    </row>
    <row r="323" spans="1:8" x14ac:dyDescent="0.4">
      <c r="A323" s="470" t="s">
        <v>24</v>
      </c>
      <c r="B323" s="470" t="s">
        <v>25</v>
      </c>
      <c r="C323" s="467" t="s">
        <v>26</v>
      </c>
      <c r="D323" s="467" t="s">
        <v>543</v>
      </c>
      <c r="E323" s="467"/>
      <c r="F323" s="467"/>
      <c r="G323" s="470" t="s">
        <v>38</v>
      </c>
      <c r="H323" s="470" t="s">
        <v>39</v>
      </c>
    </row>
    <row r="324" spans="1:8" x14ac:dyDescent="0.4">
      <c r="A324" s="471"/>
      <c r="B324" s="471"/>
      <c r="C324" s="468"/>
      <c r="D324" s="284" t="s">
        <v>4</v>
      </c>
      <c r="E324" s="284" t="s">
        <v>36</v>
      </c>
      <c r="F324" s="284" t="s">
        <v>30</v>
      </c>
      <c r="G324" s="471"/>
      <c r="H324" s="471"/>
    </row>
    <row r="325" spans="1:8" x14ac:dyDescent="0.4">
      <c r="A325" s="463" t="s">
        <v>377</v>
      </c>
      <c r="B325" s="464"/>
      <c r="C325" s="465"/>
      <c r="D325" s="465"/>
      <c r="E325" s="465"/>
      <c r="F325" s="465"/>
      <c r="G325" s="465"/>
      <c r="H325" s="466"/>
    </row>
    <row r="326" spans="1:8" x14ac:dyDescent="0.4">
      <c r="A326" s="467" t="s">
        <v>40</v>
      </c>
      <c r="B326" s="150" t="s">
        <v>270</v>
      </c>
      <c r="C326" s="90" t="s">
        <v>113</v>
      </c>
      <c r="D326" s="40" t="s">
        <v>640</v>
      </c>
      <c r="E326" s="84" t="s">
        <v>641</v>
      </c>
      <c r="F326" s="40" t="s">
        <v>642</v>
      </c>
      <c r="G326" s="33" t="s">
        <v>643</v>
      </c>
      <c r="H326" s="23" t="s">
        <v>644</v>
      </c>
    </row>
    <row r="327" spans="1:8" x14ac:dyDescent="0.4">
      <c r="A327" s="467"/>
      <c r="B327" s="18" t="s">
        <v>104</v>
      </c>
      <c r="C327" s="8">
        <v>50</v>
      </c>
      <c r="D327" s="11">
        <v>3.2</v>
      </c>
      <c r="E327" s="11">
        <v>0.3</v>
      </c>
      <c r="F327" s="11">
        <v>15.3</v>
      </c>
      <c r="G327" s="12">
        <v>79</v>
      </c>
      <c r="H327" s="91" t="s">
        <v>459</v>
      </c>
    </row>
    <row r="328" spans="1:8" x14ac:dyDescent="0.4">
      <c r="A328" s="467"/>
      <c r="B328" s="14" t="s">
        <v>34</v>
      </c>
      <c r="C328" s="15">
        <v>200</v>
      </c>
      <c r="D328" s="11" t="s">
        <v>378</v>
      </c>
      <c r="E328" s="11" t="s">
        <v>378</v>
      </c>
      <c r="F328" s="73" t="s">
        <v>625</v>
      </c>
      <c r="G328" s="29" t="s">
        <v>626</v>
      </c>
      <c r="H328" s="30" t="s">
        <v>436</v>
      </c>
    </row>
    <row r="329" spans="1:8" x14ac:dyDescent="0.4">
      <c r="A329" s="467"/>
      <c r="B329" s="20" t="s">
        <v>41</v>
      </c>
      <c r="C329" s="21">
        <v>375</v>
      </c>
      <c r="D329" s="22">
        <f>D326+D327+D328</f>
        <v>22.9</v>
      </c>
      <c r="E329" s="22">
        <f>E328+E327+E326</f>
        <v>40.700000000000003</v>
      </c>
      <c r="F329" s="22">
        <f>F328+F327+F326</f>
        <v>42.5</v>
      </c>
      <c r="G329" s="21">
        <f>G328+G327+G326</f>
        <v>466</v>
      </c>
      <c r="H329" s="55"/>
    </row>
    <row r="330" spans="1:8" x14ac:dyDescent="0.4">
      <c r="A330" s="468" t="s">
        <v>23</v>
      </c>
      <c r="B330" s="169" t="s">
        <v>42</v>
      </c>
      <c r="C330" s="11" t="s">
        <v>5</v>
      </c>
      <c r="D330" s="16">
        <v>1.44</v>
      </c>
      <c r="E330" s="17">
        <v>0.67</v>
      </c>
      <c r="F330" s="17">
        <v>15.43</v>
      </c>
      <c r="G330" s="24">
        <v>112</v>
      </c>
      <c r="H330" s="45" t="s">
        <v>624</v>
      </c>
    </row>
    <row r="331" spans="1:8" x14ac:dyDescent="0.4">
      <c r="A331" s="434"/>
      <c r="B331" s="25" t="s">
        <v>44</v>
      </c>
      <c r="C331" s="26">
        <v>200</v>
      </c>
      <c r="D331" s="22">
        <f>D330</f>
        <v>1.44</v>
      </c>
      <c r="E331" s="22">
        <f>E330</f>
        <v>0.67</v>
      </c>
      <c r="F331" s="22">
        <f>F330</f>
        <v>15.43</v>
      </c>
      <c r="G331" s="21">
        <f>G330</f>
        <v>112</v>
      </c>
      <c r="H331" s="55"/>
    </row>
    <row r="332" spans="1:8" x14ac:dyDescent="0.4">
      <c r="A332" s="435" t="s">
        <v>6</v>
      </c>
      <c r="B332" s="389" t="s">
        <v>597</v>
      </c>
      <c r="C332" s="306">
        <v>60</v>
      </c>
      <c r="D332" s="307">
        <v>0.8</v>
      </c>
      <c r="E332" s="307">
        <v>0.06</v>
      </c>
      <c r="F332" s="308">
        <v>4.0999999999999996</v>
      </c>
      <c r="G332" s="309">
        <v>20</v>
      </c>
      <c r="H332" s="327" t="s">
        <v>598</v>
      </c>
    </row>
    <row r="333" spans="1:8" x14ac:dyDescent="0.4">
      <c r="A333" s="435"/>
      <c r="B333" s="158" t="s">
        <v>47</v>
      </c>
      <c r="C333" s="15" t="s">
        <v>673</v>
      </c>
      <c r="D333" s="16" t="s">
        <v>72</v>
      </c>
      <c r="E333" s="16" t="s">
        <v>92</v>
      </c>
      <c r="F333" s="16" t="s">
        <v>677</v>
      </c>
      <c r="G333" s="29" t="s">
        <v>678</v>
      </c>
      <c r="H333" s="30" t="s">
        <v>431</v>
      </c>
    </row>
    <row r="334" spans="1:8" x14ac:dyDescent="0.4">
      <c r="A334" s="435"/>
      <c r="B334" s="28" t="s">
        <v>132</v>
      </c>
      <c r="C334" s="15" t="s">
        <v>135</v>
      </c>
      <c r="D334" s="11" t="s">
        <v>281</v>
      </c>
      <c r="E334" s="11" t="s">
        <v>136</v>
      </c>
      <c r="F334" s="11" t="s">
        <v>46</v>
      </c>
      <c r="G334" s="29" t="s">
        <v>19</v>
      </c>
      <c r="H334" s="30" t="s">
        <v>489</v>
      </c>
    </row>
    <row r="335" spans="1:8" x14ac:dyDescent="0.4">
      <c r="A335" s="435"/>
      <c r="B335" s="158" t="s">
        <v>139</v>
      </c>
      <c r="C335" s="15" t="s">
        <v>74</v>
      </c>
      <c r="D335" s="16">
        <v>5.5</v>
      </c>
      <c r="E335" s="11" t="s">
        <v>321</v>
      </c>
      <c r="F335" s="42" t="s">
        <v>665</v>
      </c>
      <c r="G335" s="12" t="s">
        <v>366</v>
      </c>
      <c r="H335" s="30" t="s">
        <v>469</v>
      </c>
    </row>
    <row r="336" spans="1:8" x14ac:dyDescent="0.4">
      <c r="A336" s="435"/>
      <c r="B336" s="162" t="s">
        <v>50</v>
      </c>
      <c r="C336" s="15">
        <v>50</v>
      </c>
      <c r="D336" s="16" t="s">
        <v>51</v>
      </c>
      <c r="E336" s="16" t="s">
        <v>52</v>
      </c>
      <c r="F336" s="17" t="s">
        <v>53</v>
      </c>
      <c r="G336" s="12" t="s">
        <v>54</v>
      </c>
      <c r="H336" s="58"/>
    </row>
    <row r="337" spans="1:8" x14ac:dyDescent="0.4">
      <c r="A337" s="436"/>
      <c r="B337" s="146" t="s">
        <v>327</v>
      </c>
      <c r="C337" s="65">
        <v>200</v>
      </c>
      <c r="D337" s="79" t="s">
        <v>182</v>
      </c>
      <c r="E337" s="79" t="s">
        <v>31</v>
      </c>
      <c r="F337" s="117" t="s">
        <v>631</v>
      </c>
      <c r="G337" s="103" t="s">
        <v>632</v>
      </c>
      <c r="H337" s="58" t="s">
        <v>443</v>
      </c>
    </row>
    <row r="338" spans="1:8" x14ac:dyDescent="0.4">
      <c r="A338" s="434"/>
      <c r="B338" s="20" t="s">
        <v>80</v>
      </c>
      <c r="C338" s="59" t="s">
        <v>735</v>
      </c>
      <c r="D338" s="38">
        <f>D332+D333+D334+D335+D336+D337</f>
        <v>32.400000000000006</v>
      </c>
      <c r="E338" s="38">
        <f>E332+E333+E334+E335+E336+E337</f>
        <v>34.76</v>
      </c>
      <c r="F338" s="38">
        <f>F332+F333+F334+F335+F336+F337</f>
        <v>109.19999999999999</v>
      </c>
      <c r="G338" s="37">
        <f>G332+G333+G334+G335+G336+G337</f>
        <v>835</v>
      </c>
      <c r="H338" s="50"/>
    </row>
    <row r="339" spans="1:8" x14ac:dyDescent="0.4">
      <c r="A339" s="468" t="s">
        <v>59</v>
      </c>
      <c r="B339" s="169" t="s">
        <v>42</v>
      </c>
      <c r="C339" s="15">
        <v>200</v>
      </c>
      <c r="D339" s="11" t="s">
        <v>64</v>
      </c>
      <c r="E339" s="11" t="s">
        <v>192</v>
      </c>
      <c r="F339" s="42" t="s">
        <v>661</v>
      </c>
      <c r="G339" s="12" t="s">
        <v>662</v>
      </c>
      <c r="H339" s="30" t="s">
        <v>433</v>
      </c>
    </row>
    <row r="340" spans="1:8" x14ac:dyDescent="0.4">
      <c r="A340" s="434"/>
      <c r="B340" s="20" t="s">
        <v>81</v>
      </c>
      <c r="C340" s="43">
        <v>200</v>
      </c>
      <c r="D340" s="38">
        <v>5.6</v>
      </c>
      <c r="E340" s="38">
        <v>0.09</v>
      </c>
      <c r="F340" s="38">
        <v>7.3</v>
      </c>
      <c r="G340" s="37">
        <v>50.28</v>
      </c>
      <c r="H340" s="80"/>
    </row>
    <row r="341" spans="1:8" x14ac:dyDescent="0.4">
      <c r="A341" s="468" t="s">
        <v>8</v>
      </c>
      <c r="B341" s="52" t="s">
        <v>588</v>
      </c>
      <c r="C341" s="15" t="s">
        <v>601</v>
      </c>
      <c r="D341" s="11">
        <v>14.52</v>
      </c>
      <c r="E341" s="11">
        <v>10.3</v>
      </c>
      <c r="F341" s="42">
        <v>12.3</v>
      </c>
      <c r="G341" s="12">
        <v>201.6</v>
      </c>
      <c r="H341" s="45" t="s">
        <v>475</v>
      </c>
    </row>
    <row r="342" spans="1:8" x14ac:dyDescent="0.4">
      <c r="A342" s="436"/>
      <c r="B342" s="30" t="s">
        <v>180</v>
      </c>
      <c r="C342" s="65">
        <v>150</v>
      </c>
      <c r="D342" s="79" t="s">
        <v>709</v>
      </c>
      <c r="E342" s="79" t="s">
        <v>48</v>
      </c>
      <c r="F342" s="79" t="s">
        <v>418</v>
      </c>
      <c r="G342" s="63" t="s">
        <v>339</v>
      </c>
      <c r="H342" s="119" t="s">
        <v>455</v>
      </c>
    </row>
    <row r="343" spans="1:8" x14ac:dyDescent="0.4">
      <c r="A343" s="436"/>
      <c r="B343" s="162" t="s">
        <v>66</v>
      </c>
      <c r="C343" s="40">
        <v>50</v>
      </c>
      <c r="D343" s="32">
        <v>3.8</v>
      </c>
      <c r="E343" s="32">
        <v>0.4</v>
      </c>
      <c r="F343" s="32">
        <v>24.6</v>
      </c>
      <c r="G343" s="33">
        <v>117</v>
      </c>
      <c r="H343" s="58" t="s">
        <v>432</v>
      </c>
    </row>
    <row r="344" spans="1:8" x14ac:dyDescent="0.4">
      <c r="A344" s="436"/>
      <c r="B344" s="14" t="s">
        <v>34</v>
      </c>
      <c r="C344" s="15">
        <v>180</v>
      </c>
      <c r="D344" s="11" t="s">
        <v>118</v>
      </c>
      <c r="E344" s="11" t="s">
        <v>119</v>
      </c>
      <c r="F344" s="42" t="s">
        <v>120</v>
      </c>
      <c r="G344" s="12" t="s">
        <v>121</v>
      </c>
      <c r="H344" s="45" t="s">
        <v>448</v>
      </c>
    </row>
    <row r="345" spans="1:8" x14ac:dyDescent="0.4">
      <c r="A345" s="434"/>
      <c r="B345" s="20" t="s">
        <v>82</v>
      </c>
      <c r="C345" s="21">
        <v>464</v>
      </c>
      <c r="D345" s="48">
        <f>D341+D342+D343+D344</f>
        <v>24.31</v>
      </c>
      <c r="E345" s="48">
        <f>E341+E342+E343+E344</f>
        <v>18.09</v>
      </c>
      <c r="F345" s="48">
        <f>F341+F342+F343+F344</f>
        <v>69.100000000000009</v>
      </c>
      <c r="G345" s="48">
        <f>G341+G342+G343+G344</f>
        <v>539.6</v>
      </c>
      <c r="H345" s="50"/>
    </row>
    <row r="346" spans="1:8" x14ac:dyDescent="0.4">
      <c r="A346" s="472" t="s">
        <v>83</v>
      </c>
      <c r="B346" s="473"/>
      <c r="C346" s="49">
        <f>C345+C340+C338+C331+C329</f>
        <v>2043</v>
      </c>
      <c r="D346" s="48">
        <f>D329+D331+D338+D340+D345</f>
        <v>86.65</v>
      </c>
      <c r="E346" s="48">
        <f>E329+E331+E338+E340+E345</f>
        <v>94.31</v>
      </c>
      <c r="F346" s="48">
        <f>F329+F331+F338+F340+F345</f>
        <v>243.53000000000003</v>
      </c>
      <c r="G346" s="49">
        <f>G329+G331+G338+G340+G345</f>
        <v>2002.88</v>
      </c>
      <c r="H346" s="39"/>
    </row>
    <row r="347" spans="1:8" x14ac:dyDescent="0.4">
      <c r="A347" s="470" t="s">
        <v>24</v>
      </c>
      <c r="B347" s="470" t="s">
        <v>25</v>
      </c>
      <c r="C347" s="467" t="s">
        <v>26</v>
      </c>
      <c r="D347" s="467" t="s">
        <v>543</v>
      </c>
      <c r="E347" s="467"/>
      <c r="F347" s="467"/>
      <c r="G347" s="470" t="s">
        <v>38</v>
      </c>
      <c r="H347" s="470" t="s">
        <v>39</v>
      </c>
    </row>
    <row r="348" spans="1:8" x14ac:dyDescent="0.4">
      <c r="A348" s="471"/>
      <c r="B348" s="471"/>
      <c r="C348" s="468"/>
      <c r="D348" s="284" t="s">
        <v>4</v>
      </c>
      <c r="E348" s="284" t="s">
        <v>36</v>
      </c>
      <c r="F348" s="284" t="s">
        <v>30</v>
      </c>
      <c r="G348" s="471"/>
      <c r="H348" s="471"/>
    </row>
    <row r="349" spans="1:8" x14ac:dyDescent="0.4">
      <c r="A349" s="463" t="s">
        <v>381</v>
      </c>
      <c r="B349" s="464"/>
      <c r="C349" s="465"/>
      <c r="D349" s="465"/>
      <c r="E349" s="465"/>
      <c r="F349" s="465"/>
      <c r="G349" s="465"/>
      <c r="H349" s="466"/>
    </row>
    <row r="350" spans="1:8" x14ac:dyDescent="0.4">
      <c r="A350" s="467" t="s">
        <v>40</v>
      </c>
      <c r="B350" s="158" t="s">
        <v>159</v>
      </c>
      <c r="C350" s="8" t="s">
        <v>403</v>
      </c>
      <c r="D350" s="11" t="s">
        <v>317</v>
      </c>
      <c r="E350" s="11" t="s">
        <v>338</v>
      </c>
      <c r="F350" s="11" t="s">
        <v>634</v>
      </c>
      <c r="G350" s="29" t="s">
        <v>635</v>
      </c>
      <c r="H350" s="30" t="s">
        <v>470</v>
      </c>
    </row>
    <row r="351" spans="1:8" x14ac:dyDescent="0.4">
      <c r="A351" s="467"/>
      <c r="B351" s="146" t="s">
        <v>141</v>
      </c>
      <c r="C351" s="11" t="s">
        <v>645</v>
      </c>
      <c r="D351" s="10" t="s">
        <v>212</v>
      </c>
      <c r="E351" s="10" t="s">
        <v>310</v>
      </c>
      <c r="F351" s="53" t="s">
        <v>646</v>
      </c>
      <c r="G351" s="12" t="s">
        <v>647</v>
      </c>
      <c r="H351" s="45" t="s">
        <v>451</v>
      </c>
    </row>
    <row r="352" spans="1:8" x14ac:dyDescent="0.4">
      <c r="A352" s="467"/>
      <c r="B352" s="14" t="s">
        <v>34</v>
      </c>
      <c r="C352" s="8">
        <v>200</v>
      </c>
      <c r="D352" s="10" t="s">
        <v>46</v>
      </c>
      <c r="E352" s="10" t="s">
        <v>46</v>
      </c>
      <c r="F352" s="53" t="s">
        <v>622</v>
      </c>
      <c r="G352" s="12" t="s">
        <v>623</v>
      </c>
      <c r="H352" s="54" t="s">
        <v>439</v>
      </c>
    </row>
    <row r="353" spans="1:12" x14ac:dyDescent="0.4">
      <c r="A353" s="467"/>
      <c r="B353" s="20" t="s">
        <v>41</v>
      </c>
      <c r="C353" s="21">
        <v>390</v>
      </c>
      <c r="D353" s="22">
        <f>D352+D351+D350</f>
        <v>31.200000000000003</v>
      </c>
      <c r="E353" s="22">
        <f>E352+E351+E350</f>
        <v>19.8</v>
      </c>
      <c r="F353" s="22">
        <f>F352+F351+F350</f>
        <v>103.7</v>
      </c>
      <c r="G353" s="21">
        <f>G352+G351+G350</f>
        <v>715.3</v>
      </c>
      <c r="H353" s="55"/>
      <c r="K353" s="105"/>
      <c r="L353" s="105"/>
    </row>
    <row r="354" spans="1:12" x14ac:dyDescent="0.4">
      <c r="A354" s="468" t="s">
        <v>23</v>
      </c>
      <c r="B354" s="180" t="s">
        <v>559</v>
      </c>
      <c r="C354" s="68">
        <v>150</v>
      </c>
      <c r="D354" s="16">
        <v>1.8</v>
      </c>
      <c r="E354" s="16">
        <v>0.4</v>
      </c>
      <c r="F354" s="69">
        <v>16.2</v>
      </c>
      <c r="G354" s="12">
        <v>86</v>
      </c>
      <c r="H354" s="45"/>
      <c r="K354" s="105"/>
      <c r="L354" s="105"/>
    </row>
    <row r="355" spans="1:12" x14ac:dyDescent="0.4">
      <c r="A355" s="434"/>
      <c r="B355" s="25" t="s">
        <v>44</v>
      </c>
      <c r="C355" s="26">
        <v>150</v>
      </c>
      <c r="D355" s="22">
        <f>D354</f>
        <v>1.8</v>
      </c>
      <c r="E355" s="22">
        <f>E354</f>
        <v>0.4</v>
      </c>
      <c r="F355" s="22">
        <f>F354</f>
        <v>16.2</v>
      </c>
      <c r="G355" s="21">
        <v>43</v>
      </c>
      <c r="H355" s="55"/>
      <c r="K355" s="105"/>
      <c r="L355" s="105"/>
    </row>
    <row r="356" spans="1:12" x14ac:dyDescent="0.4">
      <c r="A356" s="435" t="s">
        <v>6</v>
      </c>
      <c r="B356" s="162" t="s">
        <v>202</v>
      </c>
      <c r="C356" s="40">
        <v>60</v>
      </c>
      <c r="D356" s="40">
        <v>0.8</v>
      </c>
      <c r="E356" s="40">
        <v>1.4</v>
      </c>
      <c r="F356" s="40">
        <v>4.3</v>
      </c>
      <c r="G356" s="33">
        <v>33</v>
      </c>
      <c r="H356" s="54" t="s">
        <v>452</v>
      </c>
      <c r="K356" s="105"/>
      <c r="L356" s="105"/>
    </row>
    <row r="357" spans="1:12" x14ac:dyDescent="0.4">
      <c r="A357" s="435"/>
      <c r="B357" s="146" t="s">
        <v>203</v>
      </c>
      <c r="C357" s="15">
        <v>250</v>
      </c>
      <c r="D357" s="11" t="s">
        <v>572</v>
      </c>
      <c r="E357" s="11" t="s">
        <v>238</v>
      </c>
      <c r="F357" s="11" t="s">
        <v>88</v>
      </c>
      <c r="G357" s="29" t="s">
        <v>710</v>
      </c>
      <c r="H357" s="54" t="s">
        <v>461</v>
      </c>
      <c r="K357" s="106"/>
      <c r="L357" s="107"/>
    </row>
    <row r="358" spans="1:12" x14ac:dyDescent="0.4">
      <c r="A358" s="435"/>
      <c r="B358" s="180" t="s">
        <v>590</v>
      </c>
      <c r="C358" s="8" t="s">
        <v>601</v>
      </c>
      <c r="D358" s="34">
        <v>13.5</v>
      </c>
      <c r="E358" s="34">
        <v>19.149999999999999</v>
      </c>
      <c r="F358" s="34">
        <v>13.6</v>
      </c>
      <c r="G358" s="100">
        <v>282</v>
      </c>
      <c r="H358" s="54" t="s">
        <v>591</v>
      </c>
      <c r="K358" s="105"/>
      <c r="L358" s="105"/>
    </row>
    <row r="359" spans="1:12" x14ac:dyDescent="0.4">
      <c r="A359" s="435"/>
      <c r="B359" s="34" t="s">
        <v>109</v>
      </c>
      <c r="C359" s="40" t="s">
        <v>110</v>
      </c>
      <c r="D359" s="32">
        <v>6.6</v>
      </c>
      <c r="E359" s="32">
        <v>4.9000000000000004</v>
      </c>
      <c r="F359" s="104">
        <v>37.1</v>
      </c>
      <c r="G359" s="33">
        <v>223</v>
      </c>
      <c r="H359" s="51" t="s">
        <v>458</v>
      </c>
      <c r="K359" s="105"/>
      <c r="L359" s="105"/>
    </row>
    <row r="360" spans="1:12" x14ac:dyDescent="0.4">
      <c r="A360" s="435"/>
      <c r="B360" s="158" t="s">
        <v>563</v>
      </c>
      <c r="C360" s="15">
        <v>30</v>
      </c>
      <c r="D360" s="16">
        <v>0.2</v>
      </c>
      <c r="E360" s="11" t="s">
        <v>43</v>
      </c>
      <c r="F360" s="117" t="s">
        <v>378</v>
      </c>
      <c r="G360" s="12">
        <v>16</v>
      </c>
      <c r="H360" s="30" t="s">
        <v>477</v>
      </c>
      <c r="K360" s="105"/>
      <c r="L360" s="105"/>
    </row>
    <row r="361" spans="1:12" x14ac:dyDescent="0.4">
      <c r="A361" s="435"/>
      <c r="B361" s="162" t="s">
        <v>50</v>
      </c>
      <c r="C361" s="15">
        <v>50</v>
      </c>
      <c r="D361" s="16" t="s">
        <v>51</v>
      </c>
      <c r="E361" s="16" t="s">
        <v>52</v>
      </c>
      <c r="F361" s="17" t="s">
        <v>53</v>
      </c>
      <c r="G361" s="12" t="s">
        <v>54</v>
      </c>
      <c r="H361" s="58"/>
    </row>
    <row r="362" spans="1:12" x14ac:dyDescent="0.4">
      <c r="A362" s="436"/>
      <c r="B362" s="150" t="s">
        <v>210</v>
      </c>
      <c r="C362" s="15">
        <v>200</v>
      </c>
      <c r="D362" s="11" t="s">
        <v>628</v>
      </c>
      <c r="E362" s="11" t="s">
        <v>629</v>
      </c>
      <c r="F362" s="42" t="s">
        <v>301</v>
      </c>
      <c r="G362" s="12" t="s">
        <v>630</v>
      </c>
      <c r="H362" s="45" t="s">
        <v>450</v>
      </c>
    </row>
    <row r="363" spans="1:12" x14ac:dyDescent="0.4">
      <c r="A363" s="434"/>
      <c r="B363" s="20" t="s">
        <v>80</v>
      </c>
      <c r="C363" s="59" t="s">
        <v>734</v>
      </c>
      <c r="D363" s="38">
        <f>D362+D361+D358+D357+D356</f>
        <v>22.200000000000003</v>
      </c>
      <c r="E363" s="38">
        <f>E362+E361+E358+E357+E356</f>
        <v>25.799999999999997</v>
      </c>
      <c r="F363" s="38">
        <f>F362+F361+F358+F357+F356</f>
        <v>96.1</v>
      </c>
      <c r="G363" s="37">
        <f>G362+G361+G358+G357+G356</f>
        <v>660</v>
      </c>
      <c r="H363" s="50"/>
    </row>
    <row r="364" spans="1:12" x14ac:dyDescent="0.4">
      <c r="A364" s="468" t="s">
        <v>59</v>
      </c>
      <c r="B364" s="169" t="s">
        <v>42</v>
      </c>
      <c r="C364" s="15">
        <v>200</v>
      </c>
      <c r="D364" s="11" t="s">
        <v>659</v>
      </c>
      <c r="E364" s="11" t="s">
        <v>660</v>
      </c>
      <c r="F364" s="42" t="s">
        <v>232</v>
      </c>
      <c r="G364" s="12" t="s">
        <v>630</v>
      </c>
      <c r="H364" s="45" t="s">
        <v>444</v>
      </c>
    </row>
    <row r="365" spans="1:12" x14ac:dyDescent="0.4">
      <c r="A365" s="434"/>
      <c r="B365" s="20" t="s">
        <v>81</v>
      </c>
      <c r="C365" s="43">
        <v>180</v>
      </c>
      <c r="D365" s="38">
        <v>4.95</v>
      </c>
      <c r="E365" s="38">
        <v>5.58</v>
      </c>
      <c r="F365" s="38">
        <v>7.74</v>
      </c>
      <c r="G365" s="37">
        <v>99</v>
      </c>
      <c r="H365" s="75"/>
    </row>
    <row r="366" spans="1:12" x14ac:dyDescent="0.4">
      <c r="A366" s="468" t="s">
        <v>8</v>
      </c>
      <c r="B366" s="14" t="s">
        <v>65</v>
      </c>
      <c r="C366" s="15">
        <v>150</v>
      </c>
      <c r="D366" s="16">
        <v>2.8</v>
      </c>
      <c r="E366" s="16">
        <v>7.5</v>
      </c>
      <c r="F366" s="17">
        <v>12.8</v>
      </c>
      <c r="G366" s="12">
        <v>130</v>
      </c>
      <c r="H366" s="30" t="s">
        <v>457</v>
      </c>
    </row>
    <row r="367" spans="1:12" x14ac:dyDescent="0.4">
      <c r="A367" s="436"/>
      <c r="B367" s="162" t="s">
        <v>66</v>
      </c>
      <c r="C367" s="40">
        <v>50</v>
      </c>
      <c r="D367" s="32">
        <v>3.8</v>
      </c>
      <c r="E367" s="32">
        <v>0.4</v>
      </c>
      <c r="F367" s="32">
        <v>24.6</v>
      </c>
      <c r="G367" s="33">
        <v>117</v>
      </c>
      <c r="H367" s="58"/>
    </row>
    <row r="368" spans="1:12" x14ac:dyDescent="0.4">
      <c r="A368" s="436"/>
      <c r="B368" s="14" t="s">
        <v>34</v>
      </c>
      <c r="C368" s="15">
        <v>200</v>
      </c>
      <c r="D368" s="16">
        <v>0.1</v>
      </c>
      <c r="E368" s="16" t="s">
        <v>32</v>
      </c>
      <c r="F368" s="17">
        <v>9.1</v>
      </c>
      <c r="G368" s="12">
        <v>24.4</v>
      </c>
      <c r="H368" s="30" t="s">
        <v>430</v>
      </c>
    </row>
    <row r="369" spans="1:8" x14ac:dyDescent="0.4">
      <c r="A369" s="436"/>
      <c r="B369" s="180" t="s">
        <v>379</v>
      </c>
      <c r="C369" s="57" t="s">
        <v>711</v>
      </c>
      <c r="D369" s="57">
        <v>7.5</v>
      </c>
      <c r="E369" s="57">
        <v>14</v>
      </c>
      <c r="F369" s="57">
        <v>33</v>
      </c>
      <c r="G369" s="57">
        <v>289</v>
      </c>
      <c r="H369" s="30" t="s">
        <v>456</v>
      </c>
    </row>
    <row r="370" spans="1:8" x14ac:dyDescent="0.4">
      <c r="A370" s="434"/>
      <c r="B370" s="20" t="s">
        <v>82</v>
      </c>
      <c r="C370" s="21">
        <v>433</v>
      </c>
      <c r="D370" s="22">
        <f>D366+D367+D368+D369</f>
        <v>14.2</v>
      </c>
      <c r="E370" s="22">
        <f>E366+E367+E368+E369</f>
        <v>21.93</v>
      </c>
      <c r="F370" s="22">
        <f>F366+F367+F368+F369</f>
        <v>79.5</v>
      </c>
      <c r="G370" s="21">
        <f>G366+G367+G368+G369</f>
        <v>560.4</v>
      </c>
      <c r="H370" s="50"/>
    </row>
    <row r="371" spans="1:8" x14ac:dyDescent="0.4">
      <c r="A371" s="472" t="s">
        <v>83</v>
      </c>
      <c r="B371" s="473"/>
      <c r="C371" s="49">
        <f>C370+C365+C363+C355+C353</f>
        <v>1862</v>
      </c>
      <c r="D371" s="48">
        <f>D370+D365+D363+D355+D353</f>
        <v>74.349999999999994</v>
      </c>
      <c r="E371" s="48">
        <f>E370+E365+E363+E355+E353</f>
        <v>73.509999999999991</v>
      </c>
      <c r="F371" s="48">
        <f>F370+F365+F363+F355+F353</f>
        <v>303.23999999999995</v>
      </c>
      <c r="G371" s="49">
        <f>G353+G355+G363+G365+G370</f>
        <v>2077.6999999999998</v>
      </c>
      <c r="H371" s="50"/>
    </row>
    <row r="372" spans="1:8" x14ac:dyDescent="0.4">
      <c r="A372" s="470" t="s">
        <v>24</v>
      </c>
      <c r="B372" s="470" t="s">
        <v>25</v>
      </c>
      <c r="C372" s="467" t="s">
        <v>26</v>
      </c>
      <c r="D372" s="467" t="s">
        <v>543</v>
      </c>
      <c r="E372" s="467"/>
      <c r="F372" s="467"/>
      <c r="G372" s="470" t="s">
        <v>38</v>
      </c>
      <c r="H372" s="470" t="s">
        <v>39</v>
      </c>
    </row>
    <row r="373" spans="1:8" x14ac:dyDescent="0.4">
      <c r="A373" s="471"/>
      <c r="B373" s="471"/>
      <c r="C373" s="468"/>
      <c r="D373" s="284" t="s">
        <v>4</v>
      </c>
      <c r="E373" s="284" t="s">
        <v>36</v>
      </c>
      <c r="F373" s="284" t="s">
        <v>30</v>
      </c>
      <c r="G373" s="471"/>
      <c r="H373" s="471"/>
    </row>
    <row r="374" spans="1:8" x14ac:dyDescent="0.4">
      <c r="A374" s="460" t="s">
        <v>542</v>
      </c>
      <c r="B374" s="461"/>
      <c r="C374" s="461"/>
      <c r="D374" s="461"/>
      <c r="E374" s="461"/>
      <c r="F374" s="461"/>
      <c r="G374" s="461"/>
      <c r="H374" s="462"/>
    </row>
    <row r="375" spans="1:8" x14ac:dyDescent="0.4">
      <c r="A375" s="463" t="s">
        <v>385</v>
      </c>
      <c r="B375" s="464"/>
      <c r="C375" s="465"/>
      <c r="D375" s="465"/>
      <c r="E375" s="465"/>
      <c r="F375" s="465"/>
      <c r="G375" s="465"/>
      <c r="H375" s="466"/>
    </row>
    <row r="376" spans="1:8" x14ac:dyDescent="0.4">
      <c r="A376" s="467" t="s">
        <v>40</v>
      </c>
      <c r="B376" s="158" t="s">
        <v>739</v>
      </c>
      <c r="C376" s="15" t="s">
        <v>113</v>
      </c>
      <c r="D376" s="102">
        <v>7.1</v>
      </c>
      <c r="E376" s="102">
        <v>7.6</v>
      </c>
      <c r="F376" s="102">
        <v>36.700000000000003</v>
      </c>
      <c r="G376" s="29">
        <v>245</v>
      </c>
      <c r="H376" s="30" t="s">
        <v>476</v>
      </c>
    </row>
    <row r="377" spans="1:8" x14ac:dyDescent="0.4">
      <c r="A377" s="467"/>
      <c r="B377" s="146" t="s">
        <v>172</v>
      </c>
      <c r="C377" s="11" t="s">
        <v>648</v>
      </c>
      <c r="D377" s="10" t="s">
        <v>649</v>
      </c>
      <c r="E377" s="10" t="s">
        <v>48</v>
      </c>
      <c r="F377" s="53" t="s">
        <v>646</v>
      </c>
      <c r="G377" s="12" t="s">
        <v>650</v>
      </c>
      <c r="H377" s="58" t="s">
        <v>459</v>
      </c>
    </row>
    <row r="378" spans="1:8" x14ac:dyDescent="0.4">
      <c r="A378" s="467"/>
      <c r="B378" s="14" t="s">
        <v>34</v>
      </c>
      <c r="C378" s="8">
        <v>200</v>
      </c>
      <c r="D378" s="10" t="s">
        <v>46</v>
      </c>
      <c r="E378" s="10" t="s">
        <v>46</v>
      </c>
      <c r="F378" s="53" t="s">
        <v>622</v>
      </c>
      <c r="G378" s="12" t="s">
        <v>623</v>
      </c>
      <c r="H378" s="54" t="s">
        <v>439</v>
      </c>
    </row>
    <row r="379" spans="1:8" x14ac:dyDescent="0.4">
      <c r="A379" s="467"/>
      <c r="B379" s="20" t="s">
        <v>41</v>
      </c>
      <c r="C379" s="21">
        <v>465</v>
      </c>
      <c r="D379" s="22">
        <f>D376+D377+D378</f>
        <v>13.8</v>
      </c>
      <c r="E379" s="22">
        <f>E376+E377+E378</f>
        <v>14.899999999999999</v>
      </c>
      <c r="F379" s="22">
        <f>F376+F377+F378</f>
        <v>75.5</v>
      </c>
      <c r="G379" s="21">
        <f>G376+G377+G378</f>
        <v>494.3</v>
      </c>
      <c r="H379" s="55"/>
    </row>
    <row r="380" spans="1:8" x14ac:dyDescent="0.4">
      <c r="A380" s="468" t="s">
        <v>23</v>
      </c>
      <c r="B380" s="169" t="s">
        <v>42</v>
      </c>
      <c r="C380" s="11" t="s">
        <v>5</v>
      </c>
      <c r="D380" s="16">
        <v>1.44</v>
      </c>
      <c r="E380" s="17">
        <v>0.67</v>
      </c>
      <c r="F380" s="17">
        <v>15.43</v>
      </c>
      <c r="G380" s="24">
        <v>112</v>
      </c>
      <c r="H380" s="45" t="s">
        <v>624</v>
      </c>
    </row>
    <row r="381" spans="1:8" x14ac:dyDescent="0.4">
      <c r="A381" s="434"/>
      <c r="B381" s="25" t="s">
        <v>44</v>
      </c>
      <c r="C381" s="26">
        <v>200</v>
      </c>
      <c r="D381" s="22">
        <f>D380</f>
        <v>1.44</v>
      </c>
      <c r="E381" s="22">
        <f>E380</f>
        <v>0.67</v>
      </c>
      <c r="F381" s="22">
        <f>F380</f>
        <v>15.43</v>
      </c>
      <c r="G381" s="21">
        <v>112</v>
      </c>
      <c r="H381" s="55"/>
    </row>
    <row r="382" spans="1:8" x14ac:dyDescent="0.4">
      <c r="A382" s="435" t="s">
        <v>6</v>
      </c>
      <c r="B382" s="390" t="s">
        <v>585</v>
      </c>
      <c r="C382" s="306">
        <v>60</v>
      </c>
      <c r="D382" s="313" t="s">
        <v>93</v>
      </c>
      <c r="E382" s="313" t="s">
        <v>46</v>
      </c>
      <c r="F382" s="313" t="s">
        <v>94</v>
      </c>
      <c r="G382" s="329">
        <v>60</v>
      </c>
      <c r="H382" s="333" t="s">
        <v>586</v>
      </c>
    </row>
    <row r="383" spans="1:8" x14ac:dyDescent="0.4">
      <c r="A383" s="435"/>
      <c r="B383" s="150" t="s">
        <v>228</v>
      </c>
      <c r="C383" s="15">
        <v>260</v>
      </c>
      <c r="D383" s="11" t="s">
        <v>691</v>
      </c>
      <c r="E383" s="11" t="s">
        <v>235</v>
      </c>
      <c r="F383" s="42" t="s">
        <v>692</v>
      </c>
      <c r="G383" s="12" t="s">
        <v>693</v>
      </c>
      <c r="H383" s="30" t="s">
        <v>480</v>
      </c>
    </row>
    <row r="384" spans="1:8" x14ac:dyDescent="0.4">
      <c r="A384" s="435"/>
      <c r="B384" s="159" t="s">
        <v>391</v>
      </c>
      <c r="C384" s="40">
        <v>130</v>
      </c>
      <c r="D384" s="40">
        <v>15</v>
      </c>
      <c r="E384" s="40">
        <v>14.5</v>
      </c>
      <c r="F384" s="40">
        <v>36.9</v>
      </c>
      <c r="G384" s="33">
        <v>337.5</v>
      </c>
      <c r="H384" s="55" t="s">
        <v>525</v>
      </c>
    </row>
    <row r="385" spans="1:8" x14ac:dyDescent="0.4">
      <c r="A385" s="435"/>
      <c r="B385" s="162" t="s">
        <v>50</v>
      </c>
      <c r="C385" s="15">
        <v>50</v>
      </c>
      <c r="D385" s="16" t="s">
        <v>51</v>
      </c>
      <c r="E385" s="16" t="s">
        <v>52</v>
      </c>
      <c r="F385" s="17" t="s">
        <v>53</v>
      </c>
      <c r="G385" s="12" t="s">
        <v>54</v>
      </c>
      <c r="H385" s="58"/>
    </row>
    <row r="386" spans="1:8" x14ac:dyDescent="0.4">
      <c r="A386" s="436"/>
      <c r="B386" s="146" t="s">
        <v>101</v>
      </c>
      <c r="C386" s="65">
        <v>200</v>
      </c>
      <c r="D386" s="79" t="s">
        <v>182</v>
      </c>
      <c r="E386" s="79" t="s">
        <v>31</v>
      </c>
      <c r="F386" s="117" t="s">
        <v>631</v>
      </c>
      <c r="G386" s="103" t="s">
        <v>632</v>
      </c>
      <c r="H386" s="58" t="s">
        <v>443</v>
      </c>
    </row>
    <row r="387" spans="1:8" x14ac:dyDescent="0.4">
      <c r="A387" s="434"/>
      <c r="B387" s="20" t="s">
        <v>80</v>
      </c>
      <c r="C387" s="37">
        <f>C382+C383+C384+C385+C386</f>
        <v>700</v>
      </c>
      <c r="D387" s="38">
        <f>D382+D383+D384+D385+D386</f>
        <v>21.999999999999996</v>
      </c>
      <c r="E387" s="38">
        <f>E382+E383+E384+E385+E386</f>
        <v>23.200000000000003</v>
      </c>
      <c r="F387" s="38">
        <f>F382+F383+F384+F385+F386</f>
        <v>117</v>
      </c>
      <c r="G387" s="37">
        <f>G382+G383+G384+G385+G386</f>
        <v>717.9</v>
      </c>
      <c r="H387" s="50"/>
    </row>
    <row r="388" spans="1:8" x14ac:dyDescent="0.4">
      <c r="A388" s="468" t="s">
        <v>59</v>
      </c>
      <c r="B388" s="169" t="s">
        <v>42</v>
      </c>
      <c r="C388" s="15">
        <v>200</v>
      </c>
      <c r="D388" s="11" t="s">
        <v>64</v>
      </c>
      <c r="E388" s="11" t="s">
        <v>192</v>
      </c>
      <c r="F388" s="42" t="s">
        <v>663</v>
      </c>
      <c r="G388" s="12" t="s">
        <v>664</v>
      </c>
      <c r="H388" s="30" t="s">
        <v>433</v>
      </c>
    </row>
    <row r="389" spans="1:8" x14ac:dyDescent="0.4">
      <c r="A389" s="434"/>
      <c r="B389" s="20" t="s">
        <v>81</v>
      </c>
      <c r="C389" s="43">
        <v>200</v>
      </c>
      <c r="D389" s="38" t="s">
        <v>64</v>
      </c>
      <c r="E389" s="38" t="s">
        <v>192</v>
      </c>
      <c r="F389" s="38" t="s">
        <v>663</v>
      </c>
      <c r="G389" s="37" t="s">
        <v>664</v>
      </c>
      <c r="H389" s="80"/>
    </row>
    <row r="390" spans="1:8" x14ac:dyDescent="0.4">
      <c r="A390" s="468" t="s">
        <v>8</v>
      </c>
      <c r="B390" s="150" t="s">
        <v>614</v>
      </c>
      <c r="C390" s="31" t="s">
        <v>679</v>
      </c>
      <c r="D390" s="122">
        <v>14.1</v>
      </c>
      <c r="E390" s="122">
        <v>19.5</v>
      </c>
      <c r="F390" s="122">
        <v>14</v>
      </c>
      <c r="G390" s="118">
        <v>289</v>
      </c>
      <c r="H390" s="46" t="s">
        <v>603</v>
      </c>
    </row>
    <row r="391" spans="1:8" x14ac:dyDescent="0.4">
      <c r="A391" s="436"/>
      <c r="B391" s="158" t="s">
        <v>139</v>
      </c>
      <c r="C391" s="65" t="s">
        <v>74</v>
      </c>
      <c r="D391" s="78">
        <v>5.5</v>
      </c>
      <c r="E391" s="79" t="s">
        <v>321</v>
      </c>
      <c r="F391" s="117" t="s">
        <v>665</v>
      </c>
      <c r="G391" s="103" t="s">
        <v>366</v>
      </c>
      <c r="H391" s="30" t="s">
        <v>469</v>
      </c>
    </row>
    <row r="392" spans="1:8" x14ac:dyDescent="0.4">
      <c r="A392" s="436"/>
      <c r="B392" s="162" t="s">
        <v>619</v>
      </c>
      <c r="C392" s="131">
        <v>30</v>
      </c>
      <c r="D392" s="131">
        <v>0.4</v>
      </c>
      <c r="E392" s="131">
        <v>1.2</v>
      </c>
      <c r="F392" s="131">
        <v>1.4</v>
      </c>
      <c r="G392" s="132">
        <v>19</v>
      </c>
      <c r="H392" s="46" t="s">
        <v>445</v>
      </c>
    </row>
    <row r="393" spans="1:8" x14ac:dyDescent="0.4">
      <c r="A393" s="436"/>
      <c r="B393" s="14" t="s">
        <v>34</v>
      </c>
      <c r="C393" s="15">
        <v>200</v>
      </c>
      <c r="D393" s="16">
        <v>0.1</v>
      </c>
      <c r="E393" s="16" t="s">
        <v>32</v>
      </c>
      <c r="F393" s="17">
        <v>9.1</v>
      </c>
      <c r="G393" s="12">
        <v>24.4</v>
      </c>
      <c r="H393" s="30" t="s">
        <v>430</v>
      </c>
    </row>
    <row r="394" spans="1:8" x14ac:dyDescent="0.4">
      <c r="A394" s="436"/>
      <c r="B394" s="169" t="s">
        <v>190</v>
      </c>
      <c r="C394" s="11" t="s">
        <v>551</v>
      </c>
      <c r="D394" s="16">
        <v>0.4</v>
      </c>
      <c r="E394" s="17">
        <v>0.4</v>
      </c>
      <c r="F394" s="17">
        <v>9.8000000000000007</v>
      </c>
      <c r="G394" s="24">
        <v>47</v>
      </c>
      <c r="H394" s="83"/>
    </row>
    <row r="395" spans="1:8" x14ac:dyDescent="0.4">
      <c r="A395" s="434"/>
      <c r="B395" s="20" t="s">
        <v>82</v>
      </c>
      <c r="C395" s="21">
        <v>632</v>
      </c>
      <c r="D395" s="48">
        <f>D390+D391+D393+D394</f>
        <v>20.100000000000001</v>
      </c>
      <c r="E395" s="48">
        <f>E390+E391+E393+E394</f>
        <v>24.13</v>
      </c>
      <c r="F395" s="48">
        <f>F390+F391+F393+F394</f>
        <v>66.2</v>
      </c>
      <c r="G395" s="48">
        <f>G390+G391+G393+G394</f>
        <v>556.4</v>
      </c>
      <c r="H395" s="50"/>
    </row>
    <row r="396" spans="1:8" x14ac:dyDescent="0.4">
      <c r="A396" s="472" t="s">
        <v>83</v>
      </c>
      <c r="B396" s="473"/>
      <c r="C396" s="49">
        <f>C395+C389+C387+C381+C379</f>
        <v>2197</v>
      </c>
      <c r="D396" s="48">
        <f>D395+D389+D387+D381+D379</f>
        <v>62.94</v>
      </c>
      <c r="E396" s="48">
        <f>E395+E389+E387+E381+E379</f>
        <v>62.99</v>
      </c>
      <c r="F396" s="48">
        <f>F395+F389+F387+F381+F379</f>
        <v>281.44</v>
      </c>
      <c r="G396" s="49">
        <f>G395+G389+G387+G381+G379</f>
        <v>1930.8899999999999</v>
      </c>
      <c r="H396" s="50"/>
    </row>
    <row r="397" spans="1:8" x14ac:dyDescent="0.4">
      <c r="A397" s="470" t="s">
        <v>24</v>
      </c>
      <c r="B397" s="470" t="s">
        <v>25</v>
      </c>
      <c r="C397" s="467" t="s">
        <v>26</v>
      </c>
      <c r="D397" s="467" t="s">
        <v>543</v>
      </c>
      <c r="E397" s="467"/>
      <c r="F397" s="467"/>
      <c r="G397" s="470" t="s">
        <v>38</v>
      </c>
      <c r="H397" s="470" t="s">
        <v>39</v>
      </c>
    </row>
    <row r="398" spans="1:8" x14ac:dyDescent="0.4">
      <c r="A398" s="471"/>
      <c r="B398" s="471"/>
      <c r="C398" s="468"/>
      <c r="D398" s="284" t="s">
        <v>4</v>
      </c>
      <c r="E398" s="284" t="s">
        <v>36</v>
      </c>
      <c r="F398" s="284" t="s">
        <v>30</v>
      </c>
      <c r="G398" s="471"/>
      <c r="H398" s="471"/>
    </row>
    <row r="399" spans="1:8" x14ac:dyDescent="0.4">
      <c r="A399" s="463" t="s">
        <v>389</v>
      </c>
      <c r="B399" s="464"/>
      <c r="C399" s="465"/>
      <c r="D399" s="465"/>
      <c r="E399" s="465"/>
      <c r="F399" s="465"/>
      <c r="G399" s="465"/>
      <c r="H399" s="466"/>
    </row>
    <row r="400" spans="1:8" x14ac:dyDescent="0.4">
      <c r="A400" s="467" t="s">
        <v>40</v>
      </c>
      <c r="B400" s="158" t="s">
        <v>755</v>
      </c>
      <c r="C400" s="15" t="s">
        <v>113</v>
      </c>
      <c r="D400" s="11" t="s">
        <v>146</v>
      </c>
      <c r="E400" s="11" t="s">
        <v>87</v>
      </c>
      <c r="F400" s="11" t="s">
        <v>371</v>
      </c>
      <c r="G400" s="29" t="s">
        <v>372</v>
      </c>
      <c r="H400" s="58" t="s">
        <v>486</v>
      </c>
    </row>
    <row r="401" spans="1:16" ht="23.25" customHeight="1" x14ac:dyDescent="0.4">
      <c r="A401" s="467"/>
      <c r="B401" s="18" t="s">
        <v>104</v>
      </c>
      <c r="C401" s="8">
        <v>50</v>
      </c>
      <c r="D401" s="11">
        <v>3.2</v>
      </c>
      <c r="E401" s="11">
        <v>0.3</v>
      </c>
      <c r="F401" s="11">
        <v>15.3</v>
      </c>
      <c r="G401" s="12">
        <v>79</v>
      </c>
      <c r="H401" s="91" t="s">
        <v>459</v>
      </c>
      <c r="J401" s="14" t="s">
        <v>34</v>
      </c>
      <c r="K401" s="15">
        <v>180</v>
      </c>
      <c r="L401" s="16" t="s">
        <v>31</v>
      </c>
      <c r="M401" s="16" t="s">
        <v>32</v>
      </c>
      <c r="N401" s="17" t="s">
        <v>33</v>
      </c>
      <c r="O401" s="12" t="s">
        <v>35</v>
      </c>
      <c r="P401" s="30" t="s">
        <v>430</v>
      </c>
    </row>
    <row r="402" spans="1:16" x14ac:dyDescent="0.4">
      <c r="A402" s="467"/>
      <c r="B402" s="14" t="s">
        <v>34</v>
      </c>
      <c r="C402" s="15">
        <v>200</v>
      </c>
      <c r="D402" s="16">
        <v>0.1</v>
      </c>
      <c r="E402" s="16" t="s">
        <v>32</v>
      </c>
      <c r="F402" s="17">
        <v>9.1</v>
      </c>
      <c r="G402" s="12">
        <v>24.4</v>
      </c>
      <c r="H402" s="30" t="s">
        <v>430</v>
      </c>
    </row>
    <row r="403" spans="1:16" x14ac:dyDescent="0.4">
      <c r="A403" s="467"/>
      <c r="B403" s="20" t="s">
        <v>41</v>
      </c>
      <c r="C403" s="21">
        <v>455</v>
      </c>
      <c r="D403" s="22">
        <f>D400+D401+D402</f>
        <v>11</v>
      </c>
      <c r="E403" s="22">
        <f>E400+E401+E402</f>
        <v>9.93</v>
      </c>
      <c r="F403" s="22">
        <f>F400+F401+F402</f>
        <v>56.800000000000004</v>
      </c>
      <c r="G403" s="21">
        <f>G400+G401+G402</f>
        <v>350.4</v>
      </c>
      <c r="H403" s="19"/>
    </row>
    <row r="404" spans="1:16" x14ac:dyDescent="0.4">
      <c r="A404" s="468" t="s">
        <v>23</v>
      </c>
      <c r="B404" s="169" t="s">
        <v>42</v>
      </c>
      <c r="C404" s="11" t="s">
        <v>5</v>
      </c>
      <c r="D404" s="16">
        <v>1.44</v>
      </c>
      <c r="E404" s="17">
        <v>0.67</v>
      </c>
      <c r="F404" s="17">
        <v>15.43</v>
      </c>
      <c r="G404" s="24">
        <v>112</v>
      </c>
      <c r="H404" s="45" t="s">
        <v>624</v>
      </c>
    </row>
    <row r="405" spans="1:16" x14ac:dyDescent="0.4">
      <c r="A405" s="434"/>
      <c r="B405" s="25" t="s">
        <v>44</v>
      </c>
      <c r="C405" s="26">
        <v>200</v>
      </c>
      <c r="D405" s="22">
        <f>D404</f>
        <v>1.44</v>
      </c>
      <c r="E405" s="22">
        <f>E404</f>
        <v>0.67</v>
      </c>
      <c r="F405" s="22">
        <f>F404</f>
        <v>15.43</v>
      </c>
      <c r="G405" s="21">
        <f>G404</f>
        <v>112</v>
      </c>
      <c r="H405" s="19"/>
    </row>
    <row r="406" spans="1:16" x14ac:dyDescent="0.4">
      <c r="A406" s="435" t="s">
        <v>6</v>
      </c>
      <c r="B406" s="180" t="s">
        <v>191</v>
      </c>
      <c r="C406" s="15">
        <v>60</v>
      </c>
      <c r="D406" s="56" t="s">
        <v>93</v>
      </c>
      <c r="E406" s="42" t="s">
        <v>192</v>
      </c>
      <c r="F406" s="42" t="s">
        <v>193</v>
      </c>
      <c r="G406" s="24">
        <v>11</v>
      </c>
      <c r="H406" s="30" t="s">
        <v>482</v>
      </c>
    </row>
    <row r="407" spans="1:16" x14ac:dyDescent="0.4">
      <c r="A407" s="435"/>
      <c r="B407" s="158" t="s">
        <v>266</v>
      </c>
      <c r="C407" s="65">
        <v>250</v>
      </c>
      <c r="D407" s="79" t="s">
        <v>712</v>
      </c>
      <c r="E407" s="79" t="s">
        <v>178</v>
      </c>
      <c r="F407" s="79" t="s">
        <v>405</v>
      </c>
      <c r="G407" s="63" t="s">
        <v>713</v>
      </c>
      <c r="H407" s="64" t="s">
        <v>493</v>
      </c>
    </row>
    <row r="408" spans="1:16" x14ac:dyDescent="0.4">
      <c r="A408" s="435"/>
      <c r="B408" s="159" t="s">
        <v>268</v>
      </c>
      <c r="C408" s="40" t="s">
        <v>679</v>
      </c>
      <c r="D408" s="40">
        <v>12.8</v>
      </c>
      <c r="E408" s="40">
        <v>21.7</v>
      </c>
      <c r="F408" s="40">
        <v>4.5</v>
      </c>
      <c r="G408" s="33">
        <v>265</v>
      </c>
      <c r="H408" s="64" t="s">
        <v>494</v>
      </c>
    </row>
    <row r="409" spans="1:16" x14ac:dyDescent="0.4">
      <c r="A409" s="435"/>
      <c r="B409" s="159" t="s">
        <v>360</v>
      </c>
      <c r="C409" s="40">
        <v>150</v>
      </c>
      <c r="D409" s="40">
        <v>4.4000000000000004</v>
      </c>
      <c r="E409" s="40">
        <v>9.1999999999999993</v>
      </c>
      <c r="F409" s="40">
        <v>11.2</v>
      </c>
      <c r="G409" s="33">
        <v>145</v>
      </c>
      <c r="H409" s="30" t="s">
        <v>507</v>
      </c>
    </row>
    <row r="410" spans="1:16" x14ac:dyDescent="0.4">
      <c r="A410" s="435"/>
      <c r="B410" s="162" t="s">
        <v>50</v>
      </c>
      <c r="C410" s="15">
        <v>50</v>
      </c>
      <c r="D410" s="16" t="s">
        <v>51</v>
      </c>
      <c r="E410" s="16" t="s">
        <v>52</v>
      </c>
      <c r="F410" s="17" t="s">
        <v>53</v>
      </c>
      <c r="G410" s="12" t="s">
        <v>54</v>
      </c>
      <c r="H410" s="91"/>
    </row>
    <row r="411" spans="1:16" x14ac:dyDescent="0.4">
      <c r="A411" s="436"/>
      <c r="B411" s="183" t="s">
        <v>55</v>
      </c>
      <c r="C411" s="40">
        <v>200</v>
      </c>
      <c r="D411" s="32" t="s">
        <v>56</v>
      </c>
      <c r="E411" s="32" t="s">
        <v>56</v>
      </c>
      <c r="F411" s="97">
        <v>15</v>
      </c>
      <c r="G411" s="98">
        <v>57</v>
      </c>
      <c r="H411" s="91" t="s">
        <v>432</v>
      </c>
    </row>
    <row r="412" spans="1:16" x14ac:dyDescent="0.4">
      <c r="A412" s="434"/>
      <c r="B412" s="20" t="s">
        <v>80</v>
      </c>
      <c r="C412" s="59" t="s">
        <v>726</v>
      </c>
      <c r="D412" s="38">
        <f>D406+D407+D408+D409+D410+D411</f>
        <v>23.78</v>
      </c>
      <c r="E412" s="38">
        <f>E406+E407+E408+E409+E410+E411</f>
        <v>34.39</v>
      </c>
      <c r="F412" s="38">
        <f>F406+F407+F408+F409+F410+F411</f>
        <v>82.61</v>
      </c>
      <c r="G412" s="37">
        <f>G406+G407+G408+G409+G410+G411</f>
        <v>692.3</v>
      </c>
      <c r="H412" s="39"/>
    </row>
    <row r="413" spans="1:16" x14ac:dyDescent="0.4">
      <c r="A413" s="468" t="s">
        <v>59</v>
      </c>
      <c r="B413" s="169" t="s">
        <v>42</v>
      </c>
      <c r="C413" s="15">
        <v>200</v>
      </c>
      <c r="D413" s="11" t="s">
        <v>64</v>
      </c>
      <c r="E413" s="11" t="s">
        <v>192</v>
      </c>
      <c r="F413" s="42" t="s">
        <v>661</v>
      </c>
      <c r="G413" s="12" t="s">
        <v>662</v>
      </c>
      <c r="H413" s="30" t="s">
        <v>433</v>
      </c>
    </row>
    <row r="414" spans="1:16" x14ac:dyDescent="0.4">
      <c r="A414" s="434"/>
      <c r="B414" s="20" t="s">
        <v>81</v>
      </c>
      <c r="C414" s="43">
        <v>200</v>
      </c>
      <c r="D414" s="38">
        <v>5.6</v>
      </c>
      <c r="E414" s="38">
        <v>0.09</v>
      </c>
      <c r="F414" s="38">
        <v>7.3</v>
      </c>
      <c r="G414" s="38">
        <v>50.28</v>
      </c>
      <c r="H414" s="92"/>
    </row>
    <row r="415" spans="1:16" x14ac:dyDescent="0.4">
      <c r="A415" s="468" t="s">
        <v>8</v>
      </c>
      <c r="B415" s="150" t="s">
        <v>756</v>
      </c>
      <c r="C415" s="15" t="s">
        <v>91</v>
      </c>
      <c r="D415" s="11" t="s">
        <v>412</v>
      </c>
      <c r="E415" s="11" t="s">
        <v>413</v>
      </c>
      <c r="F415" s="11" t="s">
        <v>415</v>
      </c>
      <c r="G415" s="29" t="s">
        <v>414</v>
      </c>
      <c r="H415" s="58" t="s">
        <v>478</v>
      </c>
    </row>
    <row r="416" spans="1:16" x14ac:dyDescent="0.4">
      <c r="A416" s="436"/>
      <c r="B416" s="192" t="s">
        <v>604</v>
      </c>
      <c r="C416" s="15">
        <v>200</v>
      </c>
      <c r="D416" s="11" t="s">
        <v>298</v>
      </c>
      <c r="E416" s="11" t="s">
        <v>95</v>
      </c>
      <c r="F416" s="42" t="s">
        <v>77</v>
      </c>
      <c r="G416" s="12" t="s">
        <v>722</v>
      </c>
      <c r="H416" s="45" t="s">
        <v>448</v>
      </c>
    </row>
    <row r="417" spans="1:8" x14ac:dyDescent="0.4">
      <c r="A417" s="436"/>
      <c r="B417" s="14" t="s">
        <v>34</v>
      </c>
      <c r="C417" s="8">
        <v>200</v>
      </c>
      <c r="D417" s="11" t="s">
        <v>76</v>
      </c>
      <c r="E417" s="11" t="s">
        <v>654</v>
      </c>
      <c r="F417" s="42" t="s">
        <v>178</v>
      </c>
      <c r="G417" s="12" t="s">
        <v>655</v>
      </c>
      <c r="H417" s="34" t="s">
        <v>446</v>
      </c>
    </row>
    <row r="418" spans="1:8" x14ac:dyDescent="0.4">
      <c r="A418" s="434"/>
      <c r="B418" s="180" t="s">
        <v>162</v>
      </c>
      <c r="C418" s="21">
        <v>560</v>
      </c>
      <c r="D418" s="48">
        <f>D415+D416+D417</f>
        <v>29.3</v>
      </c>
      <c r="E418" s="48">
        <f>E415+E416+E417</f>
        <v>39.6</v>
      </c>
      <c r="F418" s="48">
        <f>F415+F416+F417</f>
        <v>56.1</v>
      </c>
      <c r="G418" s="49">
        <f>G415+G416+G417</f>
        <v>593</v>
      </c>
      <c r="H418" s="39"/>
    </row>
    <row r="419" spans="1:8" x14ac:dyDescent="0.4">
      <c r="A419" s="472" t="s">
        <v>83</v>
      </c>
      <c r="B419" s="473"/>
      <c r="C419" s="49">
        <f>C418+C414+C412+C405+C403</f>
        <v>2222</v>
      </c>
      <c r="D419" s="48">
        <f>D418+D414+D412+D405+D403</f>
        <v>71.12</v>
      </c>
      <c r="E419" s="48">
        <f>E418+E414+E412+E405+E403</f>
        <v>84.68</v>
      </c>
      <c r="F419" s="48">
        <f>F418+F414+F412+F405+F403</f>
        <v>218.24</v>
      </c>
      <c r="G419" s="49">
        <f>G418+G414+G412+G405+G403</f>
        <v>1797.98</v>
      </c>
      <c r="H419" s="39"/>
    </row>
    <row r="420" spans="1:8" x14ac:dyDescent="0.4">
      <c r="A420" s="470" t="s">
        <v>24</v>
      </c>
      <c r="B420" s="470" t="s">
        <v>25</v>
      </c>
      <c r="C420" s="467" t="s">
        <v>26</v>
      </c>
      <c r="D420" s="467" t="s">
        <v>543</v>
      </c>
      <c r="E420" s="467"/>
      <c r="F420" s="467"/>
      <c r="G420" s="470" t="s">
        <v>38</v>
      </c>
      <c r="H420" s="470" t="s">
        <v>39</v>
      </c>
    </row>
    <row r="421" spans="1:8" x14ac:dyDescent="0.4">
      <c r="A421" s="471"/>
      <c r="B421" s="471"/>
      <c r="C421" s="468"/>
      <c r="D421" s="284" t="s">
        <v>4</v>
      </c>
      <c r="E421" s="284" t="s">
        <v>36</v>
      </c>
      <c r="F421" s="284" t="s">
        <v>30</v>
      </c>
      <c r="G421" s="471"/>
      <c r="H421" s="471"/>
    </row>
    <row r="422" spans="1:8" x14ac:dyDescent="0.4">
      <c r="A422" s="463" t="s">
        <v>390</v>
      </c>
      <c r="B422" s="464"/>
      <c r="C422" s="465"/>
      <c r="D422" s="465"/>
      <c r="E422" s="465"/>
      <c r="F422" s="465"/>
      <c r="G422" s="465"/>
      <c r="H422" s="466"/>
    </row>
    <row r="423" spans="1:8" x14ac:dyDescent="0.4">
      <c r="A423" s="467" t="s">
        <v>40</v>
      </c>
      <c r="B423" s="150" t="s">
        <v>744</v>
      </c>
      <c r="C423" s="65">
        <v>180</v>
      </c>
      <c r="D423" s="79" t="s">
        <v>265</v>
      </c>
      <c r="E423" s="79" t="s">
        <v>265</v>
      </c>
      <c r="F423" s="79">
        <v>2.02</v>
      </c>
      <c r="G423" s="103" t="s">
        <v>17</v>
      </c>
      <c r="H423" s="45" t="s">
        <v>479</v>
      </c>
    </row>
    <row r="424" spans="1:8" x14ac:dyDescent="0.4">
      <c r="A424" s="467"/>
      <c r="B424" s="146" t="s">
        <v>141</v>
      </c>
      <c r="C424" s="11" t="s">
        <v>645</v>
      </c>
      <c r="D424" s="10" t="s">
        <v>212</v>
      </c>
      <c r="E424" s="10" t="s">
        <v>310</v>
      </c>
      <c r="F424" s="53" t="s">
        <v>646</v>
      </c>
      <c r="G424" s="12" t="s">
        <v>647</v>
      </c>
      <c r="H424" s="45" t="s">
        <v>451</v>
      </c>
    </row>
    <row r="425" spans="1:8" x14ac:dyDescent="0.4">
      <c r="A425" s="467"/>
      <c r="B425" s="14" t="s">
        <v>34</v>
      </c>
      <c r="C425" s="8">
        <v>200</v>
      </c>
      <c r="D425" s="10" t="s">
        <v>46</v>
      </c>
      <c r="E425" s="10" t="s">
        <v>46</v>
      </c>
      <c r="F425" s="53" t="s">
        <v>622</v>
      </c>
      <c r="G425" s="12" t="s">
        <v>623</v>
      </c>
      <c r="H425" s="54" t="s">
        <v>439</v>
      </c>
    </row>
    <row r="426" spans="1:8" x14ac:dyDescent="0.4">
      <c r="A426" s="467"/>
      <c r="B426" s="20" t="s">
        <v>41</v>
      </c>
      <c r="C426" s="21">
        <v>445</v>
      </c>
      <c r="D426" s="22">
        <f>D425+D424+D487</f>
        <v>22.8</v>
      </c>
      <c r="E426" s="22">
        <f>E425+E424+E487</f>
        <v>25.4</v>
      </c>
      <c r="F426" s="22">
        <f>F425+F424+F487</f>
        <v>40.82</v>
      </c>
      <c r="G426" s="21">
        <f>G425+G424+G487</f>
        <v>484.3</v>
      </c>
      <c r="H426" s="55"/>
    </row>
    <row r="427" spans="1:8" x14ac:dyDescent="0.4">
      <c r="A427" s="468" t="s">
        <v>23</v>
      </c>
      <c r="B427" s="158" t="s">
        <v>147</v>
      </c>
      <c r="C427" s="15">
        <v>200</v>
      </c>
      <c r="D427" s="11" t="s">
        <v>93</v>
      </c>
      <c r="E427" s="11" t="s">
        <v>651</v>
      </c>
      <c r="F427" s="73" t="s">
        <v>652</v>
      </c>
      <c r="G427" s="29" t="s">
        <v>653</v>
      </c>
      <c r="H427" s="45" t="s">
        <v>460</v>
      </c>
    </row>
    <row r="428" spans="1:8" x14ac:dyDescent="0.4">
      <c r="A428" s="434"/>
      <c r="B428" s="25" t="s">
        <v>44</v>
      </c>
      <c r="C428" s="26">
        <v>200</v>
      </c>
      <c r="D428" s="22" t="str">
        <f>D427</f>
        <v>0,6</v>
      </c>
      <c r="E428" s="22" t="str">
        <f>E427</f>
        <v>0,26</v>
      </c>
      <c r="F428" s="22" t="str">
        <f>F427</f>
        <v>26,8</v>
      </c>
      <c r="G428" s="21" t="str">
        <f>G427</f>
        <v>111</v>
      </c>
      <c r="H428" s="55"/>
    </row>
    <row r="429" spans="1:8" ht="25.2" customHeight="1" x14ac:dyDescent="0.4">
      <c r="A429" s="435" t="s">
        <v>6</v>
      </c>
      <c r="B429" s="180" t="s">
        <v>373</v>
      </c>
      <c r="C429" s="15">
        <v>60</v>
      </c>
      <c r="D429" s="56" t="s">
        <v>45</v>
      </c>
      <c r="E429" s="42" t="s">
        <v>46</v>
      </c>
      <c r="F429" s="42" t="s">
        <v>46</v>
      </c>
      <c r="G429" s="24">
        <v>38</v>
      </c>
      <c r="H429" s="30" t="s">
        <v>516</v>
      </c>
    </row>
    <row r="430" spans="1:8" x14ac:dyDescent="0.4">
      <c r="A430" s="435"/>
      <c r="B430" s="162" t="s">
        <v>151</v>
      </c>
      <c r="C430" s="40" t="s">
        <v>673</v>
      </c>
      <c r="D430" s="40">
        <v>2.1</v>
      </c>
      <c r="E430" s="40">
        <v>5.3</v>
      </c>
      <c r="F430" s="40">
        <v>13.6</v>
      </c>
      <c r="G430" s="33">
        <v>112</v>
      </c>
      <c r="H430" s="45" t="s">
        <v>491</v>
      </c>
    </row>
    <row r="431" spans="1:8" x14ac:dyDescent="0.4">
      <c r="A431" s="435"/>
      <c r="B431" s="200" t="s">
        <v>386</v>
      </c>
      <c r="C431" s="15" t="s">
        <v>135</v>
      </c>
      <c r="D431" s="11" t="s">
        <v>209</v>
      </c>
      <c r="E431" s="11" t="s">
        <v>387</v>
      </c>
      <c r="F431" s="73" t="s">
        <v>88</v>
      </c>
      <c r="G431" s="29">
        <v>191</v>
      </c>
      <c r="H431" s="54" t="s">
        <v>733</v>
      </c>
    </row>
    <row r="432" spans="1:8" x14ac:dyDescent="0.4">
      <c r="A432" s="435"/>
      <c r="B432" s="146" t="s">
        <v>159</v>
      </c>
      <c r="C432" s="15" t="s">
        <v>74</v>
      </c>
      <c r="D432" s="11" t="s">
        <v>160</v>
      </c>
      <c r="E432" s="11" t="s">
        <v>697</v>
      </c>
      <c r="F432" s="10" t="s">
        <v>698</v>
      </c>
      <c r="G432" s="29" t="s">
        <v>699</v>
      </c>
      <c r="H432" s="45" t="s">
        <v>435</v>
      </c>
    </row>
    <row r="433" spans="1:16" x14ac:dyDescent="0.4">
      <c r="A433" s="435"/>
      <c r="B433" s="162" t="s">
        <v>50</v>
      </c>
      <c r="C433" s="15">
        <v>50</v>
      </c>
      <c r="D433" s="16" t="s">
        <v>51</v>
      </c>
      <c r="E433" s="16" t="s">
        <v>52</v>
      </c>
      <c r="F433" s="17" t="s">
        <v>53</v>
      </c>
      <c r="G433" s="12" t="s">
        <v>54</v>
      </c>
      <c r="H433" s="58"/>
    </row>
    <row r="434" spans="1:16" x14ac:dyDescent="0.4">
      <c r="A434" s="436"/>
      <c r="B434" s="146" t="s">
        <v>183</v>
      </c>
      <c r="C434" s="15">
        <v>200</v>
      </c>
      <c r="D434" s="71" t="s">
        <v>76</v>
      </c>
      <c r="E434" s="71" t="s">
        <v>502</v>
      </c>
      <c r="F434" s="71" t="s">
        <v>341</v>
      </c>
      <c r="G434" s="101" t="s">
        <v>627</v>
      </c>
      <c r="H434" s="54" t="s">
        <v>446</v>
      </c>
    </row>
    <row r="435" spans="1:16" x14ac:dyDescent="0.4">
      <c r="A435" s="434"/>
      <c r="B435" s="20" t="s">
        <v>80</v>
      </c>
      <c r="C435" s="59" t="s">
        <v>727</v>
      </c>
      <c r="D435" s="38">
        <f>D434+D433+D431+D430+D429</f>
        <v>18.8</v>
      </c>
      <c r="E435" s="38">
        <f>E434+E433+E431+E430+E429</f>
        <v>18.84</v>
      </c>
      <c r="F435" s="38">
        <f>F434+F433+F431+F430+F429</f>
        <v>76.3</v>
      </c>
      <c r="G435" s="37">
        <f>G429+G430+G431+G433+G434</f>
        <v>507.6</v>
      </c>
      <c r="H435" s="50"/>
    </row>
    <row r="436" spans="1:16" x14ac:dyDescent="0.4">
      <c r="A436" s="468" t="s">
        <v>59</v>
      </c>
      <c r="B436" s="180" t="s">
        <v>125</v>
      </c>
      <c r="C436" s="68">
        <v>30</v>
      </c>
      <c r="D436" s="16">
        <v>1.7</v>
      </c>
      <c r="E436" s="16">
        <v>2.2000000000000002</v>
      </c>
      <c r="F436" s="69">
        <v>27.15</v>
      </c>
      <c r="G436" s="12">
        <v>135</v>
      </c>
      <c r="H436" s="30"/>
    </row>
    <row r="437" spans="1:16" x14ac:dyDescent="0.4">
      <c r="A437" s="436"/>
      <c r="B437" s="169" t="s">
        <v>42</v>
      </c>
      <c r="C437" s="15">
        <v>200</v>
      </c>
      <c r="D437" s="11" t="s">
        <v>659</v>
      </c>
      <c r="E437" s="11" t="s">
        <v>660</v>
      </c>
      <c r="F437" s="42" t="s">
        <v>232</v>
      </c>
      <c r="G437" s="12" t="s">
        <v>630</v>
      </c>
      <c r="H437" s="45" t="s">
        <v>444</v>
      </c>
    </row>
    <row r="438" spans="1:16" x14ac:dyDescent="0.4">
      <c r="A438" s="434"/>
      <c r="B438" s="20" t="s">
        <v>81</v>
      </c>
      <c r="C438" s="43">
        <v>230</v>
      </c>
      <c r="D438" s="38">
        <f>D437+D436</f>
        <v>7.2</v>
      </c>
      <c r="E438" s="38">
        <f>E437+E436</f>
        <v>8.4</v>
      </c>
      <c r="F438" s="38">
        <f>F437+F436</f>
        <v>35.75</v>
      </c>
      <c r="G438" s="37">
        <f>G437+G436</f>
        <v>245</v>
      </c>
      <c r="H438" s="80"/>
    </row>
    <row r="439" spans="1:16" x14ac:dyDescent="0.4">
      <c r="A439" s="474" t="s">
        <v>8</v>
      </c>
      <c r="B439" s="150" t="s">
        <v>396</v>
      </c>
      <c r="C439" s="15">
        <v>150</v>
      </c>
      <c r="D439" s="11" t="s">
        <v>413</v>
      </c>
      <c r="E439" s="11" t="s">
        <v>547</v>
      </c>
      <c r="F439" s="11" t="s">
        <v>701</v>
      </c>
      <c r="G439" s="29" t="s">
        <v>702</v>
      </c>
      <c r="H439" s="30" t="s">
        <v>515</v>
      </c>
    </row>
    <row r="440" spans="1:16" x14ac:dyDescent="0.4">
      <c r="A440" s="436"/>
      <c r="B440" s="14" t="s">
        <v>34</v>
      </c>
      <c r="C440" s="15">
        <v>200</v>
      </c>
      <c r="D440" s="16">
        <v>0.1</v>
      </c>
      <c r="E440" s="16" t="s">
        <v>32</v>
      </c>
      <c r="F440" s="17">
        <v>9.1</v>
      </c>
      <c r="G440" s="12">
        <v>24.4</v>
      </c>
      <c r="H440" s="30" t="s">
        <v>430</v>
      </c>
    </row>
    <row r="441" spans="1:16" x14ac:dyDescent="0.4">
      <c r="A441" s="436"/>
      <c r="B441" s="180" t="s">
        <v>131</v>
      </c>
      <c r="C441" s="34">
        <v>150</v>
      </c>
      <c r="D441" s="34">
        <v>0.4</v>
      </c>
      <c r="E441" s="34">
        <v>0.3</v>
      </c>
      <c r="F441" s="34">
        <v>10.3</v>
      </c>
      <c r="G441" s="34">
        <v>47</v>
      </c>
      <c r="H441" s="83"/>
      <c r="J441" s="85"/>
      <c r="K441" s="87"/>
      <c r="L441" s="87"/>
      <c r="M441" s="87"/>
      <c r="N441" s="87"/>
      <c r="O441" s="111"/>
      <c r="P441" s="89"/>
    </row>
    <row r="442" spans="1:16" x14ac:dyDescent="0.4">
      <c r="A442" s="434"/>
      <c r="B442" s="20" t="s">
        <v>82</v>
      </c>
      <c r="C442" s="21">
        <v>500</v>
      </c>
      <c r="D442" s="22">
        <f>D439+D440+D441</f>
        <v>16.8</v>
      </c>
      <c r="E442" s="22">
        <f>E439+E440+E441</f>
        <v>17.03</v>
      </c>
      <c r="F442" s="22">
        <f>F439+F440+F441</f>
        <v>55.100000000000009</v>
      </c>
      <c r="G442" s="21">
        <f>G439+G440+G441</f>
        <v>437.4</v>
      </c>
      <c r="H442" s="50"/>
    </row>
    <row r="443" spans="1:16" x14ac:dyDescent="0.4">
      <c r="A443" s="472" t="s">
        <v>83</v>
      </c>
      <c r="B443" s="473"/>
      <c r="C443" s="49">
        <f>C442+C438+C435+C428+C426</f>
        <v>2200</v>
      </c>
      <c r="D443" s="48">
        <f>D442+D438+D435+D428+D426</f>
        <v>66.2</v>
      </c>
      <c r="E443" s="48">
        <f>E442+E438+E435+E428+E426</f>
        <v>69.929999999999993</v>
      </c>
      <c r="F443" s="48">
        <f>F442+F438+F435+F428+F426</f>
        <v>234.77</v>
      </c>
      <c r="G443" s="49">
        <f>G442+G438+G435+G428+G426</f>
        <v>1785.3</v>
      </c>
      <c r="H443" s="50"/>
    </row>
    <row r="444" spans="1:16" x14ac:dyDescent="0.4">
      <c r="A444" s="470" t="s">
        <v>24</v>
      </c>
      <c r="B444" s="470" t="s">
        <v>25</v>
      </c>
      <c r="C444" s="467" t="s">
        <v>26</v>
      </c>
      <c r="D444" s="467" t="s">
        <v>543</v>
      </c>
      <c r="E444" s="467"/>
      <c r="F444" s="467"/>
      <c r="G444" s="470" t="s">
        <v>38</v>
      </c>
      <c r="H444" s="470" t="s">
        <v>39</v>
      </c>
    </row>
    <row r="445" spans="1:16" x14ac:dyDescent="0.4">
      <c r="A445" s="471"/>
      <c r="B445" s="471"/>
      <c r="C445" s="468"/>
      <c r="D445" s="284" t="s">
        <v>4</v>
      </c>
      <c r="E445" s="284" t="s">
        <v>36</v>
      </c>
      <c r="F445" s="284" t="s">
        <v>30</v>
      </c>
      <c r="G445" s="471"/>
      <c r="H445" s="471"/>
    </row>
    <row r="446" spans="1:16" x14ac:dyDescent="0.4">
      <c r="A446" s="463" t="s">
        <v>392</v>
      </c>
      <c r="B446" s="464"/>
      <c r="C446" s="465"/>
      <c r="D446" s="465"/>
      <c r="E446" s="465"/>
      <c r="F446" s="465"/>
      <c r="G446" s="465"/>
      <c r="H446" s="466"/>
    </row>
    <row r="447" spans="1:16" x14ac:dyDescent="0.4">
      <c r="A447" s="467" t="s">
        <v>40</v>
      </c>
      <c r="B447" s="158" t="s">
        <v>139</v>
      </c>
      <c r="C447" s="90" t="s">
        <v>113</v>
      </c>
      <c r="D447" s="40">
        <v>10.4</v>
      </c>
      <c r="E447" s="84" t="s">
        <v>512</v>
      </c>
      <c r="F447" s="40" t="s">
        <v>637</v>
      </c>
      <c r="G447" s="33" t="s">
        <v>638</v>
      </c>
      <c r="H447" s="30" t="s">
        <v>815</v>
      </c>
    </row>
    <row r="448" spans="1:16" hidden="1" x14ac:dyDescent="0.4">
      <c r="A448" s="467"/>
      <c r="B448" s="18"/>
      <c r="C448" s="8"/>
      <c r="D448" s="11"/>
      <c r="E448" s="11"/>
      <c r="F448" s="11"/>
      <c r="G448" s="12"/>
      <c r="H448" s="91"/>
    </row>
    <row r="449" spans="1:8" x14ac:dyDescent="0.4">
      <c r="A449" s="467"/>
      <c r="B449" s="14" t="s">
        <v>34</v>
      </c>
      <c r="C449" s="15">
        <v>200</v>
      </c>
      <c r="D449" s="11" t="s">
        <v>298</v>
      </c>
      <c r="E449" s="11" t="s">
        <v>95</v>
      </c>
      <c r="F449" s="42" t="s">
        <v>77</v>
      </c>
      <c r="G449" s="12" t="s">
        <v>722</v>
      </c>
      <c r="H449" s="45" t="s">
        <v>448</v>
      </c>
    </row>
    <row r="450" spans="1:8" x14ac:dyDescent="0.4">
      <c r="A450" s="467"/>
      <c r="B450" s="180" t="s">
        <v>60</v>
      </c>
      <c r="C450" s="34">
        <v>30</v>
      </c>
      <c r="D450" s="34">
        <v>2.72</v>
      </c>
      <c r="E450" s="34">
        <v>2.2400000000000002</v>
      </c>
      <c r="F450" s="34">
        <v>27</v>
      </c>
      <c r="G450" s="100">
        <v>127</v>
      </c>
      <c r="H450" s="45"/>
    </row>
    <row r="451" spans="1:8" x14ac:dyDescent="0.4">
      <c r="A451" s="467"/>
      <c r="B451" s="20" t="s">
        <v>41</v>
      </c>
      <c r="C451" s="21">
        <v>495</v>
      </c>
      <c r="D451" s="22">
        <f>D447+D448+D449+D450</f>
        <v>16.32</v>
      </c>
      <c r="E451" s="22">
        <f>E447+E448+E449+E450</f>
        <v>22.54</v>
      </c>
      <c r="F451" s="22">
        <f>F447+F448+F449+F450</f>
        <v>79.099999999999994</v>
      </c>
      <c r="G451" s="21">
        <f>G447+G448+G449+G450</f>
        <v>575</v>
      </c>
      <c r="H451" s="55"/>
    </row>
    <row r="452" spans="1:8" x14ac:dyDescent="0.4">
      <c r="A452" s="468" t="s">
        <v>23</v>
      </c>
      <c r="B452" s="169" t="s">
        <v>42</v>
      </c>
      <c r="C452" s="11" t="s">
        <v>5</v>
      </c>
      <c r="D452" s="16">
        <v>1.44</v>
      </c>
      <c r="E452" s="17">
        <v>0.67</v>
      </c>
      <c r="F452" s="17">
        <v>15.43</v>
      </c>
      <c r="G452" s="24">
        <v>112</v>
      </c>
      <c r="H452" s="82" t="s">
        <v>624</v>
      </c>
    </row>
    <row r="453" spans="1:8" x14ac:dyDescent="0.4">
      <c r="A453" s="434"/>
      <c r="B453" s="25" t="s">
        <v>44</v>
      </c>
      <c r="C453" s="26">
        <v>200</v>
      </c>
      <c r="D453" s="22">
        <f>D452</f>
        <v>1.44</v>
      </c>
      <c r="E453" s="22">
        <f>E452</f>
        <v>0.67</v>
      </c>
      <c r="F453" s="22">
        <f>F452</f>
        <v>15.43</v>
      </c>
      <c r="G453" s="21">
        <f>G452</f>
        <v>112</v>
      </c>
      <c r="H453" s="55"/>
    </row>
    <row r="454" spans="1:8" x14ac:dyDescent="0.4">
      <c r="A454" s="435" t="s">
        <v>6</v>
      </c>
      <c r="B454" s="158" t="s">
        <v>556</v>
      </c>
      <c r="C454" s="15">
        <v>60</v>
      </c>
      <c r="D454" s="11" t="s">
        <v>52</v>
      </c>
      <c r="E454" s="11" t="s">
        <v>208</v>
      </c>
      <c r="F454" s="42" t="s">
        <v>62</v>
      </c>
      <c r="G454" s="12" t="s">
        <v>78</v>
      </c>
      <c r="H454" s="30" t="s">
        <v>557</v>
      </c>
    </row>
    <row r="455" spans="1:8" x14ac:dyDescent="0.4">
      <c r="A455" s="435"/>
      <c r="B455" s="158" t="s">
        <v>258</v>
      </c>
      <c r="C455" s="15" t="s">
        <v>287</v>
      </c>
      <c r="D455" s="56" t="s">
        <v>68</v>
      </c>
      <c r="E455" s="42" t="s">
        <v>321</v>
      </c>
      <c r="F455" s="42" t="s">
        <v>114</v>
      </c>
      <c r="G455" s="24" t="s">
        <v>322</v>
      </c>
      <c r="H455" s="58" t="s">
        <v>464</v>
      </c>
    </row>
    <row r="456" spans="1:8" x14ac:dyDescent="0.4">
      <c r="A456" s="435"/>
      <c r="B456" s="200" t="s">
        <v>568</v>
      </c>
      <c r="C456" s="15" t="s">
        <v>601</v>
      </c>
      <c r="D456" s="11" t="s">
        <v>218</v>
      </c>
      <c r="E456" s="11" t="s">
        <v>570</v>
      </c>
      <c r="F456" s="11" t="s">
        <v>552</v>
      </c>
      <c r="G456" s="29">
        <v>157</v>
      </c>
      <c r="H456" s="54" t="s">
        <v>571</v>
      </c>
    </row>
    <row r="457" spans="1:8" x14ac:dyDescent="0.4">
      <c r="A457" s="435"/>
      <c r="B457" s="180" t="s">
        <v>382</v>
      </c>
      <c r="C457" s="8">
        <v>150</v>
      </c>
      <c r="D457" s="11" t="s">
        <v>279</v>
      </c>
      <c r="E457" s="11" t="s">
        <v>383</v>
      </c>
      <c r="F457" s="11" t="s">
        <v>364</v>
      </c>
      <c r="G457" s="29" t="s">
        <v>236</v>
      </c>
      <c r="H457" s="54" t="s">
        <v>458</v>
      </c>
    </row>
    <row r="458" spans="1:8" x14ac:dyDescent="0.4">
      <c r="A458" s="435"/>
      <c r="B458" s="162" t="s">
        <v>50</v>
      </c>
      <c r="C458" s="15">
        <v>50</v>
      </c>
      <c r="D458" s="16" t="s">
        <v>51</v>
      </c>
      <c r="E458" s="16" t="s">
        <v>52</v>
      </c>
      <c r="F458" s="17" t="s">
        <v>53</v>
      </c>
      <c r="G458" s="12" t="s">
        <v>54</v>
      </c>
      <c r="H458" s="58"/>
    </row>
    <row r="459" spans="1:8" x14ac:dyDescent="0.4">
      <c r="A459" s="436"/>
      <c r="B459" s="146" t="s">
        <v>327</v>
      </c>
      <c r="C459" s="15">
        <v>200</v>
      </c>
      <c r="D459" s="11" t="s">
        <v>182</v>
      </c>
      <c r="E459" s="11" t="s">
        <v>31</v>
      </c>
      <c r="F459" s="42" t="s">
        <v>631</v>
      </c>
      <c r="G459" s="12" t="s">
        <v>632</v>
      </c>
      <c r="H459" s="58" t="s">
        <v>443</v>
      </c>
    </row>
    <row r="460" spans="1:8" x14ac:dyDescent="0.4">
      <c r="A460" s="434"/>
      <c r="B460" s="20" t="s">
        <v>80</v>
      </c>
      <c r="C460" s="59" t="s">
        <v>728</v>
      </c>
      <c r="D460" s="38">
        <f>D454+D455+D456+D457+D458+D459</f>
        <v>19.2</v>
      </c>
      <c r="E460" s="38">
        <f>E454+E455+E456+E457+E458+E459</f>
        <v>29.800000000000004</v>
      </c>
      <c r="F460" s="38">
        <f>F454+F455+F456+F457+F458+F459</f>
        <v>96</v>
      </c>
      <c r="G460" s="37">
        <f>G454+G455+G456+G457+G458+G459</f>
        <v>685.1</v>
      </c>
      <c r="H460" s="50"/>
    </row>
    <row r="461" spans="1:8" x14ac:dyDescent="0.4">
      <c r="A461" s="468" t="s">
        <v>59</v>
      </c>
      <c r="B461" s="169" t="s">
        <v>42</v>
      </c>
      <c r="C461" s="15">
        <v>200</v>
      </c>
      <c r="D461" s="11" t="s">
        <v>64</v>
      </c>
      <c r="E461" s="11" t="s">
        <v>192</v>
      </c>
      <c r="F461" s="42" t="s">
        <v>661</v>
      </c>
      <c r="G461" s="12" t="s">
        <v>662</v>
      </c>
      <c r="H461" s="13" t="s">
        <v>433</v>
      </c>
    </row>
    <row r="462" spans="1:8" x14ac:dyDescent="0.4">
      <c r="A462" s="434"/>
      <c r="B462" s="20" t="s">
        <v>81</v>
      </c>
      <c r="C462" s="43">
        <v>200</v>
      </c>
      <c r="D462" s="11" t="s">
        <v>64</v>
      </c>
      <c r="E462" s="11" t="s">
        <v>192</v>
      </c>
      <c r="F462" s="42" t="s">
        <v>661</v>
      </c>
      <c r="G462" s="12" t="s">
        <v>662</v>
      </c>
      <c r="H462" s="80"/>
    </row>
    <row r="463" spans="1:8" x14ac:dyDescent="0.4">
      <c r="A463" s="474" t="s">
        <v>8</v>
      </c>
      <c r="B463" s="150" t="s">
        <v>242</v>
      </c>
      <c r="C463" s="8" t="s">
        <v>246</v>
      </c>
      <c r="D463" s="11">
        <v>19.2</v>
      </c>
      <c r="E463" s="11">
        <v>14.3</v>
      </c>
      <c r="F463" s="11">
        <v>5.0999999999999996</v>
      </c>
      <c r="G463" s="29">
        <v>226</v>
      </c>
      <c r="H463" s="13" t="s">
        <v>434</v>
      </c>
    </row>
    <row r="464" spans="1:8" x14ac:dyDescent="0.4">
      <c r="A464" s="436"/>
      <c r="B464" s="162" t="s">
        <v>356</v>
      </c>
      <c r="C464" s="40" t="s">
        <v>74</v>
      </c>
      <c r="D464" s="32">
        <v>4.5999999999999996</v>
      </c>
      <c r="E464" s="32">
        <v>3.6</v>
      </c>
      <c r="F464" s="32">
        <v>31.7</v>
      </c>
      <c r="G464" s="33">
        <v>180</v>
      </c>
      <c r="H464" s="30" t="s">
        <v>467</v>
      </c>
    </row>
    <row r="465" spans="1:8" x14ac:dyDescent="0.4">
      <c r="A465" s="436"/>
      <c r="B465" s="162" t="s">
        <v>66</v>
      </c>
      <c r="C465" s="40">
        <v>50</v>
      </c>
      <c r="D465" s="32">
        <v>3.8</v>
      </c>
      <c r="E465" s="32">
        <v>0.4</v>
      </c>
      <c r="F465" s="32">
        <v>24.6</v>
      </c>
      <c r="G465" s="33">
        <v>117</v>
      </c>
      <c r="H465" s="30"/>
    </row>
    <row r="466" spans="1:8" x14ac:dyDescent="0.4">
      <c r="A466" s="436"/>
      <c r="B466" s="14" t="s">
        <v>34</v>
      </c>
      <c r="C466" s="15">
        <v>200</v>
      </c>
      <c r="D466" s="11" t="s">
        <v>378</v>
      </c>
      <c r="E466" s="11" t="s">
        <v>378</v>
      </c>
      <c r="F466" s="73" t="s">
        <v>625</v>
      </c>
      <c r="G466" s="29" t="s">
        <v>626</v>
      </c>
      <c r="H466" s="58" t="s">
        <v>436</v>
      </c>
    </row>
    <row r="467" spans="1:8" x14ac:dyDescent="0.4">
      <c r="A467" s="434"/>
      <c r="B467" s="20" t="s">
        <v>82</v>
      </c>
      <c r="C467" s="21">
        <v>510</v>
      </c>
      <c r="D467" s="48">
        <f>D463+D464+D465+D466</f>
        <v>28.999999999999996</v>
      </c>
      <c r="E467" s="48">
        <f>E463+E464+E465+E466</f>
        <v>19.7</v>
      </c>
      <c r="F467" s="48">
        <f>F463+F464+F465+F466</f>
        <v>72.599999999999994</v>
      </c>
      <c r="G467" s="49">
        <f>G463+G464+G465+G466</f>
        <v>584</v>
      </c>
      <c r="H467" s="50"/>
    </row>
    <row r="468" spans="1:8" x14ac:dyDescent="0.4">
      <c r="A468" s="472" t="s">
        <v>83</v>
      </c>
      <c r="B468" s="473"/>
      <c r="C468" s="49">
        <f>C467+C462+C460+C453+C451</f>
        <v>2148</v>
      </c>
      <c r="D468" s="49">
        <f>D467+D462+D460+D453+D451</f>
        <v>71.56</v>
      </c>
      <c r="E468" s="49">
        <f>E467+E462+E460+E453+E451</f>
        <v>72.800000000000011</v>
      </c>
      <c r="F468" s="49">
        <f>F467+F462+F460+F453+F451</f>
        <v>270.42999999999995</v>
      </c>
      <c r="G468" s="49">
        <f>G467+G462+G460+G453+G451</f>
        <v>2006.38</v>
      </c>
      <c r="H468" s="39"/>
    </row>
    <row r="469" spans="1:8" x14ac:dyDescent="0.4">
      <c r="A469" s="470" t="s">
        <v>24</v>
      </c>
      <c r="B469" s="470" t="s">
        <v>25</v>
      </c>
      <c r="C469" s="467" t="s">
        <v>26</v>
      </c>
      <c r="D469" s="467" t="s">
        <v>543</v>
      </c>
      <c r="E469" s="467"/>
      <c r="F469" s="467"/>
      <c r="G469" s="470" t="s">
        <v>38</v>
      </c>
      <c r="H469" s="470" t="s">
        <v>39</v>
      </c>
    </row>
    <row r="470" spans="1:8" x14ac:dyDescent="0.4">
      <c r="A470" s="471"/>
      <c r="B470" s="471"/>
      <c r="C470" s="468"/>
      <c r="D470" s="284" t="s">
        <v>4</v>
      </c>
      <c r="E470" s="284" t="s">
        <v>36</v>
      </c>
      <c r="F470" s="284" t="s">
        <v>30</v>
      </c>
      <c r="G470" s="471"/>
      <c r="H470" s="471"/>
    </row>
    <row r="471" spans="1:8" x14ac:dyDescent="0.4">
      <c r="A471" s="463" t="s">
        <v>395</v>
      </c>
      <c r="B471" s="464"/>
      <c r="C471" s="465"/>
      <c r="D471" s="465"/>
      <c r="E471" s="465"/>
      <c r="F471" s="465"/>
      <c r="G471" s="465"/>
      <c r="H471" s="466"/>
    </row>
    <row r="472" spans="1:8" x14ac:dyDescent="0.4">
      <c r="A472" s="467" t="s">
        <v>40</v>
      </c>
      <c r="B472" s="162" t="s">
        <v>747</v>
      </c>
      <c r="C472" s="8" t="s">
        <v>113</v>
      </c>
      <c r="D472" s="11" t="s">
        <v>140</v>
      </c>
      <c r="E472" s="11" t="s">
        <v>561</v>
      </c>
      <c r="F472" s="11" t="s">
        <v>580</v>
      </c>
      <c r="G472" s="29" t="s">
        <v>581</v>
      </c>
      <c r="H472" s="54" t="s">
        <v>579</v>
      </c>
    </row>
    <row r="473" spans="1:8" x14ac:dyDescent="0.4">
      <c r="A473" s="467"/>
      <c r="B473" s="14" t="s">
        <v>34</v>
      </c>
      <c r="C473" s="8">
        <v>200</v>
      </c>
      <c r="D473" s="10" t="s">
        <v>46</v>
      </c>
      <c r="E473" s="10" t="s">
        <v>46</v>
      </c>
      <c r="F473" s="53" t="s">
        <v>622</v>
      </c>
      <c r="G473" s="12" t="s">
        <v>623</v>
      </c>
      <c r="H473" s="58" t="s">
        <v>439</v>
      </c>
    </row>
    <row r="474" spans="1:8" x14ac:dyDescent="0.4">
      <c r="A474" s="467"/>
      <c r="B474" s="146" t="s">
        <v>172</v>
      </c>
      <c r="C474" s="11" t="s">
        <v>648</v>
      </c>
      <c r="D474" s="10" t="s">
        <v>649</v>
      </c>
      <c r="E474" s="10" t="s">
        <v>48</v>
      </c>
      <c r="F474" s="53" t="s">
        <v>646</v>
      </c>
      <c r="G474" s="12" t="s">
        <v>650</v>
      </c>
      <c r="H474" s="58" t="s">
        <v>459</v>
      </c>
    </row>
    <row r="475" spans="1:8" x14ac:dyDescent="0.4">
      <c r="A475" s="467"/>
      <c r="B475" s="20" t="s">
        <v>41</v>
      </c>
      <c r="C475" s="21">
        <v>465</v>
      </c>
      <c r="D475" s="22">
        <f>D474+D473+D472</f>
        <v>14.8</v>
      </c>
      <c r="E475" s="22">
        <f>E474+E473+E472</f>
        <v>17.5</v>
      </c>
      <c r="F475" s="22">
        <f>F474+F473+F472</f>
        <v>72.599999999999994</v>
      </c>
      <c r="G475" s="21">
        <f>G474+G473+G472</f>
        <v>508.3</v>
      </c>
      <c r="H475" s="55"/>
    </row>
    <row r="476" spans="1:8" x14ac:dyDescent="0.4">
      <c r="A476" s="468" t="s">
        <v>23</v>
      </c>
      <c r="B476" s="169" t="s">
        <v>42</v>
      </c>
      <c r="C476" s="11" t="s">
        <v>5</v>
      </c>
      <c r="D476" s="16">
        <v>1.44</v>
      </c>
      <c r="E476" s="17">
        <v>0.67</v>
      </c>
      <c r="F476" s="17">
        <v>15.43</v>
      </c>
      <c r="G476" s="24">
        <v>112</v>
      </c>
      <c r="H476" s="82" t="s">
        <v>624</v>
      </c>
    </row>
    <row r="477" spans="1:8" x14ac:dyDescent="0.4">
      <c r="A477" s="434"/>
      <c r="B477" s="25" t="s">
        <v>44</v>
      </c>
      <c r="C477" s="26">
        <v>200</v>
      </c>
      <c r="D477" s="22">
        <f>D476</f>
        <v>1.44</v>
      </c>
      <c r="E477" s="22">
        <f>E476</f>
        <v>0.67</v>
      </c>
      <c r="F477" s="22">
        <f>F476</f>
        <v>15.43</v>
      </c>
      <c r="G477" s="21">
        <f>G476</f>
        <v>112</v>
      </c>
      <c r="H477" s="55"/>
    </row>
    <row r="478" spans="1:8" x14ac:dyDescent="0.4">
      <c r="A478" s="435" t="s">
        <v>6</v>
      </c>
      <c r="B478" s="413" t="s">
        <v>280</v>
      </c>
      <c r="C478" s="315">
        <v>60</v>
      </c>
      <c r="D478" s="315">
        <v>0.9</v>
      </c>
      <c r="E478" s="315">
        <v>2.7</v>
      </c>
      <c r="F478" s="315">
        <v>6.6</v>
      </c>
      <c r="G478" s="349">
        <v>54</v>
      </c>
      <c r="H478" s="46" t="s">
        <v>456</v>
      </c>
    </row>
    <row r="479" spans="1:8" ht="42" x14ac:dyDescent="0.4">
      <c r="A479" s="435"/>
      <c r="B479" s="158" t="s">
        <v>594</v>
      </c>
      <c r="C479" s="15" t="s">
        <v>716</v>
      </c>
      <c r="D479" s="11" t="s">
        <v>717</v>
      </c>
      <c r="E479" s="11" t="s">
        <v>238</v>
      </c>
      <c r="F479" s="11" t="s">
        <v>718</v>
      </c>
      <c r="G479" s="29" t="s">
        <v>134</v>
      </c>
      <c r="H479" s="30" t="s">
        <v>719</v>
      </c>
    </row>
    <row r="480" spans="1:8" x14ac:dyDescent="0.4">
      <c r="A480" s="435"/>
      <c r="B480" s="27" t="s">
        <v>49</v>
      </c>
      <c r="C480" s="31" t="s">
        <v>113</v>
      </c>
      <c r="D480" s="32">
        <v>12.8</v>
      </c>
      <c r="E480" s="32">
        <v>9.18</v>
      </c>
      <c r="F480" s="32">
        <v>21.41</v>
      </c>
      <c r="G480" s="33">
        <v>212</v>
      </c>
      <c r="H480" s="30" t="s">
        <v>501</v>
      </c>
    </row>
    <row r="481" spans="1:8" x14ac:dyDescent="0.4">
      <c r="A481" s="435"/>
      <c r="B481" s="162" t="s">
        <v>66</v>
      </c>
      <c r="C481" s="40">
        <v>50</v>
      </c>
      <c r="D481" s="32">
        <v>3.8</v>
      </c>
      <c r="E481" s="32">
        <v>0.4</v>
      </c>
      <c r="F481" s="32">
        <v>24.6</v>
      </c>
      <c r="G481" s="33">
        <v>117</v>
      </c>
      <c r="H481" s="58"/>
    </row>
    <row r="482" spans="1:8" x14ac:dyDescent="0.4">
      <c r="A482" s="436"/>
      <c r="B482" s="150" t="s">
        <v>210</v>
      </c>
      <c r="C482" s="65">
        <v>200</v>
      </c>
      <c r="D482" s="79" t="s">
        <v>628</v>
      </c>
      <c r="E482" s="79" t="s">
        <v>629</v>
      </c>
      <c r="F482" s="117" t="s">
        <v>301</v>
      </c>
      <c r="G482" s="103" t="s">
        <v>630</v>
      </c>
      <c r="H482" s="58" t="s">
        <v>450</v>
      </c>
    </row>
    <row r="483" spans="1:8" x14ac:dyDescent="0.4">
      <c r="A483" s="434"/>
      <c r="B483" s="20" t="s">
        <v>80</v>
      </c>
      <c r="C483" s="59" t="s">
        <v>729</v>
      </c>
      <c r="D483" s="38">
        <f>D478+D479+D480+D481+D482</f>
        <v>26.500000000000004</v>
      </c>
      <c r="E483" s="38">
        <f>E478+E479+E480+E481+E482</f>
        <v>16.73</v>
      </c>
      <c r="F483" s="38">
        <f>F478+F479+F480+F481+F482</f>
        <v>111.91</v>
      </c>
      <c r="G483" s="37">
        <f>G478+G479+G480+G481+G482</f>
        <v>695</v>
      </c>
      <c r="H483" s="50"/>
    </row>
    <row r="484" spans="1:8" x14ac:dyDescent="0.4">
      <c r="A484" s="468" t="s">
        <v>59</v>
      </c>
      <c r="B484" s="180" t="s">
        <v>125</v>
      </c>
      <c r="C484" s="68">
        <v>30</v>
      </c>
      <c r="D484" s="16">
        <v>1.7</v>
      </c>
      <c r="E484" s="16">
        <v>2.2000000000000002</v>
      </c>
      <c r="F484" s="69">
        <v>27.15</v>
      </c>
      <c r="G484" s="12">
        <v>135</v>
      </c>
      <c r="H484" s="50"/>
    </row>
    <row r="485" spans="1:8" x14ac:dyDescent="0.4">
      <c r="A485" s="436"/>
      <c r="B485" s="169" t="s">
        <v>42</v>
      </c>
      <c r="C485" s="15">
        <v>200</v>
      </c>
      <c r="D485" s="11" t="s">
        <v>659</v>
      </c>
      <c r="E485" s="11" t="s">
        <v>660</v>
      </c>
      <c r="F485" s="42" t="s">
        <v>232</v>
      </c>
      <c r="G485" s="12" t="s">
        <v>630</v>
      </c>
      <c r="H485" s="45" t="s">
        <v>444</v>
      </c>
    </row>
    <row r="486" spans="1:8" x14ac:dyDescent="0.4">
      <c r="A486" s="434"/>
      <c r="B486" s="20" t="s">
        <v>81</v>
      </c>
      <c r="C486" s="43">
        <v>230</v>
      </c>
      <c r="D486" s="38">
        <f>D485+D484</f>
        <v>7.2</v>
      </c>
      <c r="E486" s="38">
        <f>E485+E484</f>
        <v>8.4</v>
      </c>
      <c r="F486" s="38">
        <f>F485+F484</f>
        <v>35.75</v>
      </c>
      <c r="G486" s="37">
        <f>G485+G484</f>
        <v>245</v>
      </c>
      <c r="H486" s="80"/>
    </row>
    <row r="487" spans="1:8" x14ac:dyDescent="0.4">
      <c r="A487" s="474" t="s">
        <v>8</v>
      </c>
      <c r="B487" s="150" t="s">
        <v>270</v>
      </c>
      <c r="C487" s="8" t="s">
        <v>106</v>
      </c>
      <c r="D487" s="9">
        <v>12.2</v>
      </c>
      <c r="E487" s="10" t="s">
        <v>57</v>
      </c>
      <c r="F487" s="11" t="s">
        <v>107</v>
      </c>
      <c r="G487" s="12" t="s">
        <v>17</v>
      </c>
      <c r="H487" s="51" t="s">
        <v>437</v>
      </c>
    </row>
    <row r="488" spans="1:8" x14ac:dyDescent="0.4">
      <c r="A488" s="436"/>
      <c r="B488" s="158" t="s">
        <v>194</v>
      </c>
      <c r="C488" s="15">
        <v>200</v>
      </c>
      <c r="D488" s="11">
        <v>0.1</v>
      </c>
      <c r="E488" s="11" t="s">
        <v>32</v>
      </c>
      <c r="F488" s="42">
        <v>9.1</v>
      </c>
      <c r="G488" s="12">
        <v>24.4</v>
      </c>
      <c r="H488" s="54" t="s">
        <v>430</v>
      </c>
    </row>
    <row r="489" spans="1:8" x14ac:dyDescent="0.4">
      <c r="A489" s="436"/>
      <c r="B489" s="162" t="s">
        <v>294</v>
      </c>
      <c r="C489" s="8">
        <v>100</v>
      </c>
      <c r="D489" s="10" t="s">
        <v>28</v>
      </c>
      <c r="E489" s="10" t="s">
        <v>232</v>
      </c>
      <c r="F489" s="10" t="s">
        <v>714</v>
      </c>
      <c r="G489" s="12" t="s">
        <v>715</v>
      </c>
      <c r="H489" s="30" t="s">
        <v>481</v>
      </c>
    </row>
    <row r="490" spans="1:8" x14ac:dyDescent="0.4">
      <c r="A490" s="436"/>
      <c r="B490" s="169" t="s">
        <v>190</v>
      </c>
      <c r="C490" s="11" t="s">
        <v>551</v>
      </c>
      <c r="D490" s="16">
        <v>0.4</v>
      </c>
      <c r="E490" s="17">
        <v>0.4</v>
      </c>
      <c r="F490" s="17">
        <v>9.8000000000000007</v>
      </c>
      <c r="G490" s="24">
        <v>47</v>
      </c>
      <c r="H490" s="46"/>
    </row>
    <row r="491" spans="1:8" x14ac:dyDescent="0.4">
      <c r="A491" s="434"/>
      <c r="B491" s="20" t="s">
        <v>82</v>
      </c>
      <c r="C491" s="21">
        <v>547</v>
      </c>
      <c r="D491" s="48">
        <f>D423+D488+D489+D490</f>
        <v>20.299999999999997</v>
      </c>
      <c r="E491" s="48">
        <f>E423+E488+E489+E490</f>
        <v>21.029999999999998</v>
      </c>
      <c r="F491" s="48">
        <f>F423+F488+F489+F490</f>
        <v>72.92</v>
      </c>
      <c r="G491" s="49">
        <f>G423+G488+G489+G490</f>
        <v>608.4</v>
      </c>
      <c r="H491" s="50"/>
    </row>
    <row r="492" spans="1:8" x14ac:dyDescent="0.4">
      <c r="A492" s="472" t="s">
        <v>83</v>
      </c>
      <c r="B492" s="473"/>
      <c r="C492" s="49">
        <f>C491+C486+C483+C477+C475</f>
        <v>2242</v>
      </c>
      <c r="D492" s="48">
        <f>D491+D486+D483+D477+D475</f>
        <v>70.239999999999995</v>
      </c>
      <c r="E492" s="48">
        <f>E491+E486+E483+E477+E475</f>
        <v>64.33</v>
      </c>
      <c r="F492" s="48">
        <f>F491+F486+F483+F477+F475</f>
        <v>308.61</v>
      </c>
      <c r="G492" s="49">
        <f>G491+G486+G483+G477+G475</f>
        <v>2168.7000000000003</v>
      </c>
      <c r="H492" s="50"/>
    </row>
    <row r="493" spans="1:8" x14ac:dyDescent="0.4">
      <c r="A493" s="475" t="s">
        <v>498</v>
      </c>
      <c r="B493" s="476"/>
      <c r="C493" s="94">
        <f>C494/20</f>
        <v>2068.8000000000002</v>
      </c>
      <c r="D493" s="48">
        <f>D494/20</f>
        <v>71.399000000000015</v>
      </c>
      <c r="E493" s="48">
        <f>E494/20</f>
        <v>70.697000000000003</v>
      </c>
      <c r="F493" s="48">
        <f>F494/20</f>
        <v>263.65100000000001</v>
      </c>
      <c r="G493" s="49">
        <f>G494/20</f>
        <v>1918.3515000000002</v>
      </c>
    </row>
    <row r="494" spans="1:8" x14ac:dyDescent="0.4">
      <c r="C494" s="95">
        <f>C492+C468+C443+C419+C396+C371+C346+C322+C298+C274+C250+C226+C202+C179+C155+C129+C103+C79+C53+C30</f>
        <v>41376</v>
      </c>
      <c r="D494" s="95">
        <f>D492+D468+D443+D419+D396+D371+D346+D322+D298+D274+D250+D226+D202+D179+D155+D129+D103+D79+D53+D30</f>
        <v>1427.9800000000002</v>
      </c>
      <c r="E494" s="95">
        <f>E492+E468+E443+E419+E396+E371+E346+E322+E298+E274+E250+E226+E202+E179+E155+E129+E103+E79+E53+E30</f>
        <v>1413.94</v>
      </c>
      <c r="F494" s="95">
        <f>F492+F468+F443+F419+F396+F371+F346+F322+F298+F274+F250+F226+F202+F179+F155+F129+F103+F79+F53+F30</f>
        <v>5273.02</v>
      </c>
      <c r="G494" s="95">
        <f>G492+G468+G443+G419+G396+G371+G346+G322+G298+G274+G250+G226+G202+G179+G155+G129+G103+G79+G53+G30</f>
        <v>38367.030000000006</v>
      </c>
    </row>
  </sheetData>
  <mergeCells count="270"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2026-05-25T13:36:07Z</dcterms:modified>
</cp:coreProperties>
</file>